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ANCIJSKI IZVJEŠTAJI\2025\01-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6" i="8" l="1"/>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F328" i="9"/>
  <c r="E328" i="9"/>
  <c r="B328" i="9" s="1"/>
  <c r="H327" i="9"/>
  <c r="G327" i="9"/>
  <c r="F327" i="9"/>
  <c r="H326" i="9"/>
  <c r="G326" i="9"/>
  <c r="E326" i="9" s="1"/>
  <c r="B326" i="9" s="1"/>
  <c r="F326" i="9"/>
  <c r="H325" i="9"/>
  <c r="G325" i="9"/>
  <c r="F325" i="9"/>
  <c r="E325" i="9"/>
  <c r="B325" i="9" s="1"/>
  <c r="H324" i="9"/>
  <c r="G324" i="9"/>
  <c r="F324" i="9"/>
  <c r="H323" i="9"/>
  <c r="G323" i="9"/>
  <c r="E323" i="9" s="1"/>
  <c r="B323" i="9" s="1"/>
  <c r="F323" i="9"/>
  <c r="H322" i="9"/>
  <c r="G322" i="9"/>
  <c r="F322" i="9"/>
  <c r="E322" i="9"/>
  <c r="B322" i="9" s="1"/>
  <c r="H321" i="9"/>
  <c r="G321" i="9"/>
  <c r="F321" i="9"/>
  <c r="E321" i="9"/>
  <c r="B321" i="9" s="1"/>
  <c r="H320" i="9"/>
  <c r="G320" i="9"/>
  <c r="E320" i="9" s="1"/>
  <c r="B320" i="9" s="1"/>
  <c r="F320" i="9"/>
  <c r="H319" i="9"/>
  <c r="G319" i="9"/>
  <c r="E319" i="9" s="1"/>
  <c r="B319" i="9" s="1"/>
  <c r="F319" i="9"/>
  <c r="H318" i="9"/>
  <c r="G318" i="9"/>
  <c r="F318" i="9"/>
  <c r="E318" i="9"/>
  <c r="B318" i="9" s="1"/>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L292" i="9"/>
  <c r="F292" i="9"/>
  <c r="B292" i="9" s="1"/>
  <c r="E292" i="9"/>
  <c r="M291" i="9"/>
  <c r="L291" i="9"/>
  <c r="F291" i="9" s="1"/>
  <c r="E291" i="9"/>
  <c r="M290" i="9"/>
  <c r="F290" i="9" s="1"/>
  <c r="B290" i="9" s="1"/>
  <c r="L290" i="9"/>
  <c r="E290" i="9"/>
  <c r="M289" i="9"/>
  <c r="L289" i="9"/>
  <c r="F289" i="9" s="1"/>
  <c r="E289" i="9"/>
  <c r="B289" i="9" s="1"/>
  <c r="M288" i="9"/>
  <c r="L288" i="9"/>
  <c r="F288" i="9"/>
  <c r="B288" i="9" s="1"/>
  <c r="E288" i="9"/>
  <c r="M287" i="9"/>
  <c r="L287" i="9"/>
  <c r="F287" i="9" s="1"/>
  <c r="E287" i="9"/>
  <c r="B287" i="9" s="1"/>
  <c r="M286" i="9"/>
  <c r="L286" i="9"/>
  <c r="F286" i="9" s="1"/>
  <c r="B286" i="9" s="1"/>
  <c r="E286" i="9"/>
  <c r="M285" i="9"/>
  <c r="L285" i="9"/>
  <c r="F285" i="9" s="1"/>
  <c r="E285" i="9"/>
  <c r="B285" i="9" s="1"/>
  <c r="M284" i="9"/>
  <c r="L284" i="9"/>
  <c r="F284" i="9"/>
  <c r="E284" i="9"/>
  <c r="B284" i="9" s="1"/>
  <c r="M283" i="9"/>
  <c r="L283" i="9"/>
  <c r="F283" i="9" s="1"/>
  <c r="E283" i="9"/>
  <c r="B283" i="9" s="1"/>
  <c r="M282" i="9"/>
  <c r="L282" i="9"/>
  <c r="F282" i="9" s="1"/>
  <c r="B282" i="9" s="1"/>
  <c r="E282" i="9"/>
  <c r="M281" i="9"/>
  <c r="L281" i="9"/>
  <c r="F281" i="9" s="1"/>
  <c r="E281" i="9"/>
  <c r="M280" i="9"/>
  <c r="L280" i="9"/>
  <c r="F280" i="9"/>
  <c r="E280" i="9"/>
  <c r="B280" i="9" s="1"/>
  <c r="M279" i="9"/>
  <c r="L279" i="9"/>
  <c r="F279" i="9" s="1"/>
  <c r="E279" i="9"/>
  <c r="B279" i="9" s="1"/>
  <c r="M278" i="9"/>
  <c r="L278" i="9"/>
  <c r="F278" i="9" s="1"/>
  <c r="B278" i="9" s="1"/>
  <c r="E278" i="9"/>
  <c r="M277" i="9"/>
  <c r="L277" i="9"/>
  <c r="F277" i="9" s="1"/>
  <c r="E277" i="9"/>
  <c r="B277" i="9" s="1"/>
  <c r="M276" i="9"/>
  <c r="L276" i="9"/>
  <c r="F276" i="9"/>
  <c r="B276" i="9" s="1"/>
  <c r="E276" i="9"/>
  <c r="M275" i="9"/>
  <c r="L275" i="9"/>
  <c r="F275" i="9" s="1"/>
  <c r="E275" i="9"/>
  <c r="M274" i="9"/>
  <c r="L274" i="9"/>
  <c r="F274" i="9" s="1"/>
  <c r="B274" i="9" s="1"/>
  <c r="E274" i="9"/>
  <c r="M273" i="9"/>
  <c r="L273" i="9"/>
  <c r="F273" i="9" s="1"/>
  <c r="E273" i="9"/>
  <c r="B273" i="9" s="1"/>
  <c r="M272" i="9"/>
  <c r="L272" i="9"/>
  <c r="F272" i="9"/>
  <c r="E272" i="9"/>
  <c r="B272" i="9" s="1"/>
  <c r="M271" i="9"/>
  <c r="L271" i="9"/>
  <c r="F271" i="9" s="1"/>
  <c r="E271" i="9"/>
  <c r="B271" i="9" s="1"/>
  <c r="M270" i="9"/>
  <c r="L270" i="9"/>
  <c r="F270" i="9" s="1"/>
  <c r="B270" i="9" s="1"/>
  <c r="E270" i="9"/>
  <c r="M269" i="9"/>
  <c r="L269" i="9"/>
  <c r="F269" i="9" s="1"/>
  <c r="E269" i="9"/>
  <c r="B269" i="9" s="1"/>
  <c r="M268" i="9"/>
  <c r="L268" i="9"/>
  <c r="F268" i="9"/>
  <c r="E268" i="9"/>
  <c r="B268" i="9" s="1"/>
  <c r="M267" i="9"/>
  <c r="L267" i="9"/>
  <c r="F267" i="9" s="1"/>
  <c r="E267" i="9"/>
  <c r="B267" i="9" s="1"/>
  <c r="M266" i="9"/>
  <c r="L266" i="9"/>
  <c r="E266" i="9"/>
  <c r="M265" i="9"/>
  <c r="F265" i="9" s="1"/>
  <c r="L265" i="9"/>
  <c r="E265" i="9"/>
  <c r="M264" i="9"/>
  <c r="L264" i="9"/>
  <c r="F264" i="9"/>
  <c r="E264" i="9"/>
  <c r="B264" i="9" s="1"/>
  <c r="M263" i="9"/>
  <c r="L263" i="9"/>
  <c r="F263" i="9" s="1"/>
  <c r="B263" i="9" s="1"/>
  <c r="E263" i="9"/>
  <c r="M262" i="9"/>
  <c r="L262" i="9"/>
  <c r="F262" i="9" s="1"/>
  <c r="B262" i="9" s="1"/>
  <c r="E262" i="9"/>
  <c r="M261" i="9"/>
  <c r="L261" i="9"/>
  <c r="F261" i="9"/>
  <c r="E261" i="9"/>
  <c r="B261" i="9" s="1"/>
  <c r="M260" i="9"/>
  <c r="L260" i="9"/>
  <c r="F260" i="9"/>
  <c r="E260" i="9"/>
  <c r="M259" i="9"/>
  <c r="L259" i="9"/>
  <c r="F259" i="9" s="1"/>
  <c r="B259" i="9" s="1"/>
  <c r="E259" i="9"/>
  <c r="M258" i="9"/>
  <c r="L258" i="9"/>
  <c r="F258" i="9" s="1"/>
  <c r="E258" i="9"/>
  <c r="B258" i="9"/>
  <c r="M257" i="9"/>
  <c r="L257" i="9"/>
  <c r="F257" i="9"/>
  <c r="E257" i="9"/>
  <c r="B257" i="9" s="1"/>
  <c r="M256" i="9"/>
  <c r="L256" i="9"/>
  <c r="F256" i="9"/>
  <c r="E256" i="9"/>
  <c r="B256" i="9" s="1"/>
  <c r="M255" i="9"/>
  <c r="L255" i="9"/>
  <c r="F255" i="9" s="1"/>
  <c r="B255" i="9" s="1"/>
  <c r="E255" i="9"/>
  <c r="M254" i="9"/>
  <c r="L254" i="9"/>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s="1"/>
  <c r="E249" i="9"/>
  <c r="M248" i="9"/>
  <c r="L248" i="9"/>
  <c r="F248" i="9"/>
  <c r="B248" i="9" s="1"/>
  <c r="E248" i="9"/>
  <c r="M247" i="9"/>
  <c r="L247" i="9"/>
  <c r="F247" i="9" s="1"/>
  <c r="B247" i="9" s="1"/>
  <c r="E247" i="9"/>
  <c r="M246" i="9"/>
  <c r="L246" i="9"/>
  <c r="F246" i="9" s="1"/>
  <c r="E246" i="9"/>
  <c r="B246" i="9"/>
  <c r="M245" i="9"/>
  <c r="L245" i="9"/>
  <c r="F245" i="9" s="1"/>
  <c r="E245" i="9"/>
  <c r="B245" i="9" s="1"/>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L238" i="9"/>
  <c r="E238" i="9"/>
  <c r="M237" i="9"/>
  <c r="L237" i="9"/>
  <c r="E237" i="9"/>
  <c r="M236" i="9"/>
  <c r="F236" i="9" s="1"/>
  <c r="B236" i="9" s="1"/>
  <c r="L236" i="9"/>
  <c r="E236" i="9"/>
  <c r="M235" i="9"/>
  <c r="L235" i="9"/>
  <c r="F235" i="9" s="1"/>
  <c r="E235" i="9"/>
  <c r="B235" i="9" s="1"/>
  <c r="M234" i="9"/>
  <c r="F234" i="9" s="1"/>
  <c r="B234" i="9" s="1"/>
  <c r="L234" i="9"/>
  <c r="E234" i="9"/>
  <c r="M233" i="9"/>
  <c r="L233" i="9"/>
  <c r="F233" i="9" s="1"/>
  <c r="E233" i="9"/>
  <c r="M232" i="9"/>
  <c r="L232" i="9"/>
  <c r="F232" i="9"/>
  <c r="E232" i="9"/>
  <c r="M231" i="9"/>
  <c r="L231" i="9"/>
  <c r="F231" i="9" s="1"/>
  <c r="B231" i="9" s="1"/>
  <c r="E231" i="9"/>
  <c r="M230" i="9"/>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G159" i="9"/>
  <c r="F159" i="9"/>
  <c r="B159" i="9"/>
  <c r="H158" i="9"/>
  <c r="G158" i="9"/>
  <c r="F158" i="9"/>
  <c r="E158" i="9"/>
  <c r="B158" i="9" s="1"/>
  <c r="H157" i="9"/>
  <c r="G157" i="9"/>
  <c r="E157" i="9" s="1"/>
  <c r="F157" i="9"/>
  <c r="F156" i="9"/>
  <c r="H155" i="9"/>
  <c r="E155" i="9" s="1"/>
  <c r="G155" i="9"/>
  <c r="F155" i="9"/>
  <c r="B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F136" i="9"/>
  <c r="B136" i="9"/>
  <c r="H135" i="9"/>
  <c r="G135" i="9"/>
  <c r="F135" i="9"/>
  <c r="E135" i="9"/>
  <c r="B135" i="9" s="1"/>
  <c r="H134" i="9"/>
  <c r="G134" i="9"/>
  <c r="F134" i="9"/>
  <c r="E134" i="9"/>
  <c r="H133" i="9"/>
  <c r="G133" i="9"/>
  <c r="E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F85" i="9"/>
  <c r="H84" i="9"/>
  <c r="G84" i="9"/>
  <c r="F84" i="9"/>
  <c r="H83" i="9"/>
  <c r="G83" i="9"/>
  <c r="F83" i="9"/>
  <c r="E83" i="9"/>
  <c r="B83" i="9" s="1"/>
  <c r="H82" i="9"/>
  <c r="G82" i="9"/>
  <c r="F82" i="9"/>
  <c r="E82" i="9"/>
  <c r="H81" i="9"/>
  <c r="G81" i="9"/>
  <c r="E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F69" i="9"/>
  <c r="H68" i="9"/>
  <c r="G68" i="9"/>
  <c r="F68" i="9"/>
  <c r="H67" i="9"/>
  <c r="G67" i="9"/>
  <c r="F67" i="9"/>
  <c r="E67" i="9"/>
  <c r="B67" i="9" s="1"/>
  <c r="H66" i="9"/>
  <c r="G66" i="9"/>
  <c r="F66" i="9"/>
  <c r="E66" i="9"/>
  <c r="H65" i="9"/>
  <c r="G65" i="9"/>
  <c r="E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F57" i="9"/>
  <c r="H56" i="9"/>
  <c r="G56" i="9"/>
  <c r="F56" i="9"/>
  <c r="H55" i="9"/>
  <c r="G55" i="9"/>
  <c r="F55" i="9"/>
  <c r="E55" i="9"/>
  <c r="B55" i="9" s="1"/>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F37" i="9"/>
  <c r="H36" i="9"/>
  <c r="G36" i="9"/>
  <c r="F36" i="9"/>
  <c r="H35" i="9"/>
  <c r="E35" i="9" s="1"/>
  <c r="B35" i="9" s="1"/>
  <c r="G35" i="9"/>
  <c r="F35" i="9"/>
  <c r="H34" i="9"/>
  <c r="G34" i="9"/>
  <c r="F34" i="9"/>
  <c r="H33" i="9"/>
  <c r="G33" i="9"/>
  <c r="E33" i="9" s="1"/>
  <c r="B33" i="9" s="1"/>
  <c r="F33" i="9"/>
  <c r="H32" i="9"/>
  <c r="E32" i="9" s="1"/>
  <c r="B32" i="9" s="1"/>
  <c r="G32" i="9"/>
  <c r="F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F24" i="9"/>
  <c r="F4" i="9"/>
  <c r="O3" i="9"/>
  <c r="G296" i="9" s="1"/>
  <c r="E296" i="9" s="1"/>
  <c r="I3" i="9"/>
  <c r="H3" i="9"/>
  <c r="G3" i="9"/>
  <c r="D104" i="8"/>
  <c r="I40" i="3" s="1"/>
  <c r="D97" i="8"/>
  <c r="D92" i="8"/>
  <c r="D87" i="8"/>
  <c r="D82" i="8"/>
  <c r="D77" i="8"/>
  <c r="D72" i="8"/>
  <c r="D67" i="8"/>
  <c r="D62" i="8"/>
  <c r="D57" i="8"/>
  <c r="D52" i="8"/>
  <c r="D46" i="8"/>
  <c r="D37" i="8"/>
  <c r="D27" i="8"/>
  <c r="D25" i="8" s="1"/>
  <c r="C1602" i="1" s="1"/>
  <c r="D18" i="8"/>
  <c r="D8" i="8"/>
  <c r="D6" i="8"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E114" i="6" s="1"/>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D203" i="5" s="1"/>
  <c r="G338" i="9" s="1"/>
  <c r="E338" i="9" s="1"/>
  <c r="B338" i="9" s="1"/>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E119" i="5" s="1"/>
  <c r="D1124" i="1"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F88" i="5"/>
  <c r="E88" i="5"/>
  <c r="D88"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D648" i="4"/>
  <c r="F648" i="4" s="1"/>
  <c r="F642" i="4"/>
  <c r="F641" i="4"/>
  <c r="F638" i="4"/>
  <c r="F637" i="4"/>
  <c r="E636" i="4"/>
  <c r="D636" i="4"/>
  <c r="F635" i="4"/>
  <c r="F634" i="4"/>
  <c r="F633" i="4"/>
  <c r="E633" i="4"/>
  <c r="D633" i="4"/>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D597" i="4"/>
  <c r="F597" i="4" s="1"/>
  <c r="F596" i="4"/>
  <c r="F595" i="4"/>
  <c r="E594" i="4"/>
  <c r="D594" i="4"/>
  <c r="F594" i="4" s="1"/>
  <c r="F593" i="4"/>
  <c r="F592" i="4"/>
  <c r="F591" i="4"/>
  <c r="E591" i="4"/>
  <c r="D591" i="4"/>
  <c r="F590" i="4"/>
  <c r="F589" i="4"/>
  <c r="E589" i="4"/>
  <c r="E584" i="4" s="1"/>
  <c r="D589" i="4"/>
  <c r="F588" i="4"/>
  <c r="F587" i="4"/>
  <c r="F586" i="4"/>
  <c r="E585" i="4"/>
  <c r="D585" i="4"/>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E480" i="4"/>
  <c r="E479" i="4" s="1"/>
  <c r="D480" i="4"/>
  <c r="F480" i="4" s="1"/>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28" i="4"/>
  <c r="F428" i="4" s="1"/>
  <c r="D428" i="4"/>
  <c r="E427" i="4"/>
  <c r="D427" i="4"/>
  <c r="F427" i="4" s="1"/>
  <c r="E426" i="4"/>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F310" i="4"/>
  <c r="E310" i="4"/>
  <c r="D310" i="4"/>
  <c r="E309" i="4"/>
  <c r="E308" i="4" s="1"/>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F274" i="4" s="1"/>
  <c r="D274"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E230" i="4"/>
  <c r="F229" i="4"/>
  <c r="F228" i="4"/>
  <c r="F227" i="4"/>
  <c r="F226" i="4"/>
  <c r="E225" i="4"/>
  <c r="D225" i="4"/>
  <c r="F225" i="4" s="1"/>
  <c r="F224" i="4"/>
  <c r="F223" i="4"/>
  <c r="E222" i="4"/>
  <c r="E221" i="4" s="1"/>
  <c r="D222" i="4"/>
  <c r="F222" i="4" s="1"/>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F151" i="4"/>
  <c r="F150" i="4"/>
  <c r="F149" i="4"/>
  <c r="F148" i="4"/>
  <c r="F147" i="4"/>
  <c r="F146" i="4"/>
  <c r="F145" i="4"/>
  <c r="F144" i="4"/>
  <c r="F143" i="4"/>
  <c r="F142" i="4"/>
  <c r="E141" i="4"/>
  <c r="D141" i="4"/>
  <c r="D140" i="4" s="1"/>
  <c r="F140" i="4" s="1"/>
  <c r="E140" i="4"/>
  <c r="F139" i="4"/>
  <c r="F138" i="4"/>
  <c r="F137" i="4"/>
  <c r="F136" i="4"/>
  <c r="E135" i="4"/>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I27" i="3"/>
  <c r="G27" i="3"/>
  <c r="B27" i="3"/>
  <c r="I26" i="3"/>
  <c r="H26" i="3"/>
  <c r="G26" i="3"/>
  <c r="B26" i="3"/>
  <c r="I24" i="3"/>
  <c r="G24" i="3"/>
  <c r="B24" i="3"/>
  <c r="G23" i="3"/>
  <c r="B23" i="3"/>
  <c r="G22" i="3"/>
  <c r="B22" i="3"/>
  <c r="G21" i="3"/>
  <c r="B21" i="3"/>
  <c r="G19" i="3"/>
  <c r="B19" i="3"/>
  <c r="G18" i="3"/>
  <c r="B18" i="3"/>
  <c r="G17" i="3"/>
  <c r="B17" i="3"/>
  <c r="G16" i="3"/>
  <c r="B16" i="3"/>
  <c r="H10" i="3" a="1"/>
  <c r="H10" i="3"/>
  <c r="L3" i="9" s="1"/>
  <c r="H1686" i="1"/>
  <c r="G1686" i="1"/>
  <c r="C1686" i="1"/>
  <c r="C1685" i="1"/>
  <c r="C1684" i="1"/>
  <c r="G1684" i="1" s="1"/>
  <c r="C1683" i="1"/>
  <c r="H1683" i="1" s="1"/>
  <c r="H1682" i="1"/>
  <c r="G1682" i="1"/>
  <c r="C1682" i="1"/>
  <c r="C1680" i="1"/>
  <c r="G1680" i="1" s="1"/>
  <c r="H1679" i="1"/>
  <c r="G1679" i="1"/>
  <c r="C1679" i="1"/>
  <c r="H1678" i="1"/>
  <c r="G1678" i="1"/>
  <c r="C1678" i="1"/>
  <c r="C1677" i="1"/>
  <c r="C1676" i="1"/>
  <c r="G1676" i="1" s="1"/>
  <c r="H1675" i="1"/>
  <c r="G1675" i="1"/>
  <c r="C1675" i="1"/>
  <c r="H1674" i="1"/>
  <c r="G1674" i="1"/>
  <c r="C1674" i="1"/>
  <c r="C1673" i="1"/>
  <c r="C1672" i="1"/>
  <c r="G1672" i="1" s="1"/>
  <c r="H1671" i="1"/>
  <c r="G1671" i="1"/>
  <c r="C1671" i="1"/>
  <c r="H1670" i="1"/>
  <c r="G1670" i="1"/>
  <c r="C1670" i="1"/>
  <c r="C1669" i="1"/>
  <c r="C1668" i="1"/>
  <c r="G1668" i="1" s="1"/>
  <c r="H1667" i="1"/>
  <c r="G1667" i="1"/>
  <c r="C1667" i="1"/>
  <c r="H1666" i="1"/>
  <c r="G1666" i="1"/>
  <c r="C1666" i="1"/>
  <c r="C1665" i="1"/>
  <c r="C1664" i="1"/>
  <c r="G1664" i="1" s="1"/>
  <c r="H1663" i="1"/>
  <c r="G1663" i="1"/>
  <c r="C1663" i="1"/>
  <c r="H1662" i="1"/>
  <c r="G1662" i="1"/>
  <c r="C1662" i="1"/>
  <c r="C1661" i="1"/>
  <c r="C1660" i="1"/>
  <c r="G1660" i="1" s="1"/>
  <c r="H1659" i="1"/>
  <c r="G1659" i="1"/>
  <c r="C1659" i="1"/>
  <c r="H1658" i="1"/>
  <c r="G1658" i="1"/>
  <c r="C1658" i="1"/>
  <c r="C1657" i="1"/>
  <c r="C1656" i="1"/>
  <c r="G1656" i="1" s="1"/>
  <c r="H1655" i="1"/>
  <c r="G1655" i="1"/>
  <c r="C1655" i="1"/>
  <c r="H1654" i="1"/>
  <c r="G1654" i="1"/>
  <c r="C1654" i="1"/>
  <c r="C1653" i="1"/>
  <c r="C1652" i="1"/>
  <c r="G1652" i="1" s="1"/>
  <c r="H1651" i="1"/>
  <c r="G1651" i="1"/>
  <c r="C1651" i="1"/>
  <c r="H1650" i="1"/>
  <c r="G1650" i="1"/>
  <c r="C1650" i="1"/>
  <c r="C1649" i="1"/>
  <c r="C1648" i="1"/>
  <c r="G1648" i="1" s="1"/>
  <c r="H1647" i="1"/>
  <c r="G1647" i="1"/>
  <c r="C1647" i="1"/>
  <c r="H1646" i="1"/>
  <c r="G1646" i="1"/>
  <c r="C1646" i="1"/>
  <c r="C1645" i="1"/>
  <c r="C1644" i="1"/>
  <c r="G1644" i="1" s="1"/>
  <c r="H1643" i="1"/>
  <c r="G1643" i="1"/>
  <c r="C1643" i="1"/>
  <c r="H1642" i="1"/>
  <c r="G1642" i="1"/>
  <c r="C1642" i="1"/>
  <c r="C1641" i="1"/>
  <c r="C1640" i="1"/>
  <c r="G1640" i="1" s="1"/>
  <c r="H1639" i="1"/>
  <c r="G1639" i="1"/>
  <c r="C1639" i="1"/>
  <c r="H1638" i="1"/>
  <c r="G1638" i="1"/>
  <c r="C1638" i="1"/>
  <c r="C1637" i="1"/>
  <c r="C1636" i="1"/>
  <c r="G1636" i="1" s="1"/>
  <c r="H1635" i="1"/>
  <c r="G1635" i="1"/>
  <c r="C1635" i="1"/>
  <c r="C1634" i="1"/>
  <c r="H1634" i="1" s="1"/>
  <c r="C1633" i="1"/>
  <c r="C1632" i="1"/>
  <c r="G1632" i="1" s="1"/>
  <c r="H1631" i="1"/>
  <c r="G1631" i="1"/>
  <c r="C1631" i="1"/>
  <c r="H1630" i="1"/>
  <c r="G1630" i="1"/>
  <c r="C1630" i="1"/>
  <c r="C1629" i="1"/>
  <c r="H1627" i="1"/>
  <c r="G1627" i="1"/>
  <c r="C1627" i="1"/>
  <c r="H1626" i="1"/>
  <c r="G1626" i="1"/>
  <c r="C1626" i="1"/>
  <c r="C1625" i="1"/>
  <c r="C1624" i="1"/>
  <c r="G1624" i="1" s="1"/>
  <c r="H1623" i="1"/>
  <c r="G1623" i="1"/>
  <c r="C1623" i="1"/>
  <c r="C1620" i="1"/>
  <c r="G1620" i="1" s="1"/>
  <c r="H1619" i="1"/>
  <c r="G1619" i="1"/>
  <c r="C1619" i="1"/>
  <c r="H1618" i="1"/>
  <c r="G1618" i="1"/>
  <c r="C1618" i="1"/>
  <c r="C1617" i="1"/>
  <c r="C1616" i="1"/>
  <c r="G1616" i="1" s="1"/>
  <c r="H1615" i="1"/>
  <c r="G1615" i="1"/>
  <c r="C1615" i="1"/>
  <c r="H1614" i="1"/>
  <c r="G1614" i="1"/>
  <c r="C1614" i="1"/>
  <c r="C1613" i="1"/>
  <c r="C1612" i="1"/>
  <c r="G1612" i="1" s="1"/>
  <c r="H1611" i="1"/>
  <c r="G1611" i="1"/>
  <c r="C1611" i="1"/>
  <c r="H1610" i="1"/>
  <c r="G1610" i="1"/>
  <c r="C1610" i="1"/>
  <c r="C1609" i="1"/>
  <c r="C1608" i="1"/>
  <c r="G1608" i="1" s="1"/>
  <c r="C1607" i="1"/>
  <c r="H1607" i="1" s="1"/>
  <c r="C1606" i="1"/>
  <c r="H1606" i="1" s="1"/>
  <c r="C1605" i="1"/>
  <c r="C1604" i="1"/>
  <c r="G1604" i="1" s="1"/>
  <c r="H1603" i="1"/>
  <c r="G1603" i="1"/>
  <c r="C1603" i="1"/>
  <c r="C1601" i="1"/>
  <c r="C1600" i="1"/>
  <c r="G1600" i="1" s="1"/>
  <c r="H1599" i="1"/>
  <c r="G1599" i="1"/>
  <c r="C1599" i="1"/>
  <c r="H1598" i="1"/>
  <c r="G1598" i="1"/>
  <c r="C1598" i="1"/>
  <c r="C1597" i="1"/>
  <c r="C1596" i="1"/>
  <c r="G1596" i="1" s="1"/>
  <c r="H1595" i="1"/>
  <c r="G1595" i="1"/>
  <c r="C1595" i="1"/>
  <c r="C1594" i="1"/>
  <c r="H1594" i="1" s="1"/>
  <c r="C1593" i="1"/>
  <c r="C1592" i="1"/>
  <c r="G1592" i="1" s="1"/>
  <c r="H1591" i="1"/>
  <c r="G1591" i="1"/>
  <c r="C1591" i="1"/>
  <c r="H1590" i="1"/>
  <c r="G1590" i="1"/>
  <c r="C1590" i="1"/>
  <c r="C1589" i="1"/>
  <c r="C1588" i="1"/>
  <c r="G1588" i="1" s="1"/>
  <c r="C1587" i="1"/>
  <c r="H1587" i="1" s="1"/>
  <c r="C1586" i="1"/>
  <c r="H1586" i="1" s="1"/>
  <c r="C1584" i="1"/>
  <c r="G1584" i="1" s="1"/>
  <c r="H1582" i="1"/>
  <c r="G1582" i="1"/>
  <c r="C1582" i="1"/>
  <c r="H1581" i="1"/>
  <c r="D1581" i="1"/>
  <c r="C1581" i="1"/>
  <c r="J1581" i="1" s="1"/>
  <c r="D1580" i="1"/>
  <c r="G1580" i="1" s="1"/>
  <c r="C1580" i="1"/>
  <c r="H1579" i="1"/>
  <c r="D1579" i="1"/>
  <c r="C1579" i="1"/>
  <c r="J1579" i="1" s="1"/>
  <c r="J1578" i="1"/>
  <c r="D1578" i="1"/>
  <c r="G1578" i="1" s="1"/>
  <c r="C1578" i="1"/>
  <c r="H1578" i="1" s="1"/>
  <c r="D1577" i="1"/>
  <c r="G1577" i="1" s="1"/>
  <c r="C1577" i="1"/>
  <c r="H1576" i="1"/>
  <c r="D1576" i="1"/>
  <c r="C1576" i="1"/>
  <c r="J1576" i="1" s="1"/>
  <c r="J1575" i="1"/>
  <c r="D1575" i="1"/>
  <c r="G1575" i="1" s="1"/>
  <c r="C1575" i="1"/>
  <c r="H1575" i="1" s="1"/>
  <c r="H1574" i="1"/>
  <c r="D1574" i="1"/>
  <c r="C1574" i="1"/>
  <c r="J1574" i="1" s="1"/>
  <c r="D1573" i="1"/>
  <c r="G1573" i="1" s="1"/>
  <c r="C1573" i="1"/>
  <c r="D1572" i="1"/>
  <c r="G1572" i="1" s="1"/>
  <c r="C1572" i="1"/>
  <c r="H1572" i="1" s="1"/>
  <c r="D1571" i="1"/>
  <c r="G1571" i="1" s="1"/>
  <c r="C1571" i="1"/>
  <c r="H1570" i="1"/>
  <c r="D1570" i="1"/>
  <c r="C1570" i="1"/>
  <c r="J1570" i="1" s="1"/>
  <c r="J1569" i="1"/>
  <c r="D1569" i="1"/>
  <c r="G1569" i="1" s="1"/>
  <c r="C1569" i="1"/>
  <c r="H1569" i="1" s="1"/>
  <c r="H1568" i="1"/>
  <c r="D1568" i="1"/>
  <c r="C1568" i="1"/>
  <c r="J1568" i="1" s="1"/>
  <c r="D1567" i="1"/>
  <c r="G1567" i="1" s="1"/>
  <c r="C1567" i="1"/>
  <c r="H1566" i="1"/>
  <c r="D1566" i="1"/>
  <c r="C1566" i="1"/>
  <c r="J1566" i="1" s="1"/>
  <c r="D1565" i="1"/>
  <c r="G1565" i="1" s="1"/>
  <c r="C1565" i="1"/>
  <c r="H1565" i="1" s="1"/>
  <c r="D1564" i="1"/>
  <c r="C1564" i="1"/>
  <c r="H1564" i="1" s="1"/>
  <c r="H1563" i="1"/>
  <c r="D1563" i="1"/>
  <c r="C1563" i="1"/>
  <c r="G1563" i="1" s="1"/>
  <c r="J1562" i="1"/>
  <c r="G1562" i="1"/>
  <c r="I1562" i="1" s="1"/>
  <c r="D1562" i="1"/>
  <c r="C1562" i="1"/>
  <c r="H1562" i="1" s="1"/>
  <c r="H1561" i="1"/>
  <c r="D1561" i="1"/>
  <c r="C1561" i="1"/>
  <c r="J1560" i="1"/>
  <c r="G1560" i="1"/>
  <c r="I1560" i="1" s="1"/>
  <c r="D1560" i="1"/>
  <c r="C1560" i="1"/>
  <c r="H1560" i="1" s="1"/>
  <c r="H1559" i="1"/>
  <c r="D1559" i="1"/>
  <c r="C1559" i="1"/>
  <c r="J1558" i="1"/>
  <c r="G1558" i="1"/>
  <c r="I1558" i="1" s="1"/>
  <c r="D1558" i="1"/>
  <c r="C1558" i="1"/>
  <c r="H1558" i="1" s="1"/>
  <c r="H1557" i="1"/>
  <c r="D1557" i="1"/>
  <c r="C1557" i="1"/>
  <c r="H1556" i="1"/>
  <c r="D1556" i="1"/>
  <c r="C1556" i="1"/>
  <c r="G1556" i="1" s="1"/>
  <c r="D1555" i="1"/>
  <c r="C1555" i="1"/>
  <c r="G1555" i="1" s="1"/>
  <c r="D1554" i="1"/>
  <c r="G1554" i="1" s="1"/>
  <c r="I1554" i="1" s="1"/>
  <c r="C1554" i="1"/>
  <c r="H1554" i="1" s="1"/>
  <c r="D1553" i="1"/>
  <c r="C1553" i="1"/>
  <c r="D1552" i="1"/>
  <c r="G1552" i="1" s="1"/>
  <c r="I1552" i="1" s="1"/>
  <c r="C1552" i="1"/>
  <c r="H1552" i="1" s="1"/>
  <c r="D1551" i="1"/>
  <c r="C1551" i="1"/>
  <c r="D1550" i="1"/>
  <c r="G1550" i="1" s="1"/>
  <c r="I1550" i="1" s="1"/>
  <c r="C1550" i="1"/>
  <c r="H1550" i="1" s="1"/>
  <c r="D1549" i="1"/>
  <c r="C1549" i="1"/>
  <c r="D1548" i="1"/>
  <c r="G1548" i="1" s="1"/>
  <c r="I1548" i="1" s="1"/>
  <c r="C1548" i="1"/>
  <c r="H1548" i="1" s="1"/>
  <c r="H1547" i="1"/>
  <c r="G1547" i="1"/>
  <c r="D1547" i="1"/>
  <c r="C1547" i="1"/>
  <c r="J1547" i="1" s="1"/>
  <c r="D1546" i="1"/>
  <c r="C1546" i="1"/>
  <c r="J1546" i="1" s="1"/>
  <c r="H1545" i="1"/>
  <c r="G1545" i="1"/>
  <c r="I1545" i="1" s="1"/>
  <c r="D1545" i="1"/>
  <c r="J1545" i="1" s="1"/>
  <c r="C1545" i="1"/>
  <c r="D1544" i="1"/>
  <c r="C1544" i="1"/>
  <c r="J1544" i="1" s="1"/>
  <c r="H1543" i="1"/>
  <c r="G1543" i="1"/>
  <c r="I1543" i="1" s="1"/>
  <c r="D1543" i="1"/>
  <c r="J1543" i="1" s="1"/>
  <c r="C1543" i="1"/>
  <c r="D1542" i="1"/>
  <c r="C1542" i="1"/>
  <c r="J1542" i="1" s="1"/>
  <c r="H1541" i="1"/>
  <c r="G1541" i="1"/>
  <c r="I1541" i="1" s="1"/>
  <c r="D1541" i="1"/>
  <c r="J1541" i="1" s="1"/>
  <c r="C1541" i="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D1027" i="1"/>
  <c r="C1027" i="1"/>
  <c r="D1026" i="1"/>
  <c r="C1026" i="1"/>
  <c r="D1025" i="1"/>
  <c r="C1025" i="1"/>
  <c r="D1024" i="1"/>
  <c r="C1024" i="1"/>
  <c r="D1023" i="1"/>
  <c r="C1023" i="1"/>
  <c r="D1022" i="1"/>
  <c r="C1022" i="1"/>
  <c r="D1021" i="1"/>
  <c r="C1021" i="1"/>
  <c r="D1020" i="1"/>
  <c r="C1020" i="1"/>
  <c r="D1019" i="1"/>
  <c r="C1019" i="1"/>
  <c r="D1018" i="1"/>
  <c r="C1018" i="1"/>
  <c r="C1017"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G898" i="1" s="1"/>
  <c r="D897" i="1"/>
  <c r="C897" i="1"/>
  <c r="G897" i="1" s="1"/>
  <c r="H896" i="1"/>
  <c r="D896" i="1"/>
  <c r="C896" i="1"/>
  <c r="G896" i="1" s="1"/>
  <c r="H895" i="1"/>
  <c r="D895" i="1"/>
  <c r="C895" i="1"/>
  <c r="G895" i="1" s="1"/>
  <c r="D894" i="1"/>
  <c r="C894" i="1"/>
  <c r="G894" i="1" s="1"/>
  <c r="D893" i="1"/>
  <c r="C893" i="1"/>
  <c r="G893" i="1" s="1"/>
  <c r="H892" i="1"/>
  <c r="D892" i="1"/>
  <c r="C892" i="1"/>
  <c r="G892" i="1" s="1"/>
  <c r="H891" i="1"/>
  <c r="D891" i="1"/>
  <c r="C891" i="1"/>
  <c r="G891" i="1" s="1"/>
  <c r="D890" i="1"/>
  <c r="C890" i="1"/>
  <c r="G890" i="1" s="1"/>
  <c r="D889" i="1"/>
  <c r="C889" i="1"/>
  <c r="G889" i="1" s="1"/>
  <c r="H888" i="1"/>
  <c r="D888" i="1"/>
  <c r="C888" i="1"/>
  <c r="G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D737" i="1"/>
  <c r="G737" i="1" s="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D729" i="1"/>
  <c r="G729" i="1" s="1"/>
  <c r="C729" i="1"/>
  <c r="G728" i="1"/>
  <c r="D728" i="1"/>
  <c r="C728" i="1"/>
  <c r="H728" i="1" s="1"/>
  <c r="D727" i="1"/>
  <c r="G727" i="1" s="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D678" i="1"/>
  <c r="G678" i="1" s="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D654" i="1"/>
  <c r="G654" i="1" s="1"/>
  <c r="C654" i="1"/>
  <c r="G653" i="1"/>
  <c r="D653" i="1"/>
  <c r="C653" i="1"/>
  <c r="H653" i="1" s="1"/>
  <c r="G652" i="1"/>
  <c r="D652" i="1"/>
  <c r="C652" i="1"/>
  <c r="H652" i="1" s="1"/>
  <c r="D651" i="1"/>
  <c r="G651" i="1" s="1"/>
  <c r="C651" i="1"/>
  <c r="D650" i="1"/>
  <c r="G650" i="1" s="1"/>
  <c r="C650" i="1"/>
  <c r="C649" i="1"/>
  <c r="G648" i="1"/>
  <c r="D648" i="1"/>
  <c r="C648" i="1"/>
  <c r="H648" i="1" s="1"/>
  <c r="D647" i="1"/>
  <c r="G647" i="1" s="1"/>
  <c r="C647" i="1"/>
  <c r="D646" i="1"/>
  <c r="G646" i="1" s="1"/>
  <c r="C646" i="1"/>
  <c r="G645" i="1"/>
  <c r="D645" i="1"/>
  <c r="C645" i="1"/>
  <c r="H645" i="1" s="1"/>
  <c r="C642" i="1"/>
  <c r="D636" i="1"/>
  <c r="C636" i="1"/>
  <c r="D635" i="1"/>
  <c r="C635" i="1"/>
  <c r="G632" i="1"/>
  <c r="D632" i="1"/>
  <c r="C632" i="1"/>
  <c r="H632" i="1" s="1"/>
  <c r="G631" i="1"/>
  <c r="D631" i="1"/>
  <c r="C631" i="1"/>
  <c r="H631" i="1" s="1"/>
  <c r="G630" i="1"/>
  <c r="D630" i="1"/>
  <c r="C630" i="1"/>
  <c r="H630" i="1" s="1"/>
  <c r="G629" i="1"/>
  <c r="D629" i="1"/>
  <c r="C629" i="1"/>
  <c r="H629" i="1" s="1"/>
  <c r="G628" i="1"/>
  <c r="D628" i="1"/>
  <c r="C628" i="1"/>
  <c r="H628" i="1" s="1"/>
  <c r="G627" i="1"/>
  <c r="D627" i="1"/>
  <c r="C627" i="1"/>
  <c r="H627" i="1" s="1"/>
  <c r="G626" i="1"/>
  <c r="D626" i="1"/>
  <c r="C626" i="1"/>
  <c r="H626" i="1" s="1"/>
  <c r="G625" i="1"/>
  <c r="D625" i="1"/>
  <c r="C625" i="1"/>
  <c r="H625" i="1" s="1"/>
  <c r="G624" i="1"/>
  <c r="D624" i="1"/>
  <c r="C624" i="1"/>
  <c r="H624" i="1" s="1"/>
  <c r="D623" i="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C591" i="1"/>
  <c r="G590" i="1"/>
  <c r="D590" i="1"/>
  <c r="C590" i="1"/>
  <c r="H590" i="1" s="1"/>
  <c r="G589" i="1"/>
  <c r="D589" i="1"/>
  <c r="C589" i="1"/>
  <c r="H589" i="1" s="1"/>
  <c r="D588" i="1"/>
  <c r="C588" i="1"/>
  <c r="H588" i="1" s="1"/>
  <c r="G587" i="1"/>
  <c r="D587" i="1"/>
  <c r="C587" i="1"/>
  <c r="H587" i="1" s="1"/>
  <c r="G586" i="1"/>
  <c r="D586" i="1"/>
  <c r="C586" i="1"/>
  <c r="H586" i="1" s="1"/>
  <c r="G585" i="1"/>
  <c r="D585" i="1"/>
  <c r="C585" i="1"/>
  <c r="H585" i="1" s="1"/>
  <c r="D584" i="1"/>
  <c r="C584" i="1"/>
  <c r="H584" i="1" s="1"/>
  <c r="G583" i="1"/>
  <c r="D583" i="1"/>
  <c r="C583" i="1"/>
  <c r="H583" i="1" s="1"/>
  <c r="G582" i="1"/>
  <c r="D582" i="1"/>
  <c r="C582" i="1"/>
  <c r="H582" i="1" s="1"/>
  <c r="G581" i="1"/>
  <c r="D581" i="1"/>
  <c r="C581" i="1"/>
  <c r="H581" i="1" s="1"/>
  <c r="D580" i="1"/>
  <c r="C580" i="1"/>
  <c r="H580" i="1" s="1"/>
  <c r="G579" i="1"/>
  <c r="D579" i="1"/>
  <c r="C579" i="1"/>
  <c r="H579" i="1" s="1"/>
  <c r="D578" i="1"/>
  <c r="G577" i="1"/>
  <c r="D577" i="1"/>
  <c r="C577" i="1"/>
  <c r="H577" i="1" s="1"/>
  <c r="D576" i="1"/>
  <c r="C576" i="1"/>
  <c r="H576" i="1" s="1"/>
  <c r="G575" i="1"/>
  <c r="D575" i="1"/>
  <c r="C575" i="1"/>
  <c r="H575" i="1" s="1"/>
  <c r="G574" i="1"/>
  <c r="D574" i="1"/>
  <c r="C574" i="1"/>
  <c r="H574" i="1" s="1"/>
  <c r="G573" i="1"/>
  <c r="D573" i="1"/>
  <c r="C573" i="1"/>
  <c r="H573" i="1" s="1"/>
  <c r="D572" i="1"/>
  <c r="C572" i="1"/>
  <c r="H572" i="1" s="1"/>
  <c r="G571" i="1"/>
  <c r="D571" i="1"/>
  <c r="C571" i="1"/>
  <c r="H571" i="1" s="1"/>
  <c r="G570" i="1"/>
  <c r="D570" i="1"/>
  <c r="C570" i="1"/>
  <c r="H570" i="1" s="1"/>
  <c r="G569" i="1"/>
  <c r="D569" i="1"/>
  <c r="C569" i="1"/>
  <c r="H569" i="1" s="1"/>
  <c r="D568" i="1"/>
  <c r="C568" i="1"/>
  <c r="H568" i="1" s="1"/>
  <c r="G567" i="1"/>
  <c r="D567" i="1"/>
  <c r="C567" i="1"/>
  <c r="H567" i="1" s="1"/>
  <c r="G566" i="1"/>
  <c r="D566" i="1"/>
  <c r="C566" i="1"/>
  <c r="H566" i="1" s="1"/>
  <c r="D565" i="1"/>
  <c r="D564" i="1"/>
  <c r="C564" i="1"/>
  <c r="H564" i="1" s="1"/>
  <c r="D563" i="1"/>
  <c r="C563" i="1"/>
  <c r="H563" i="1" s="1"/>
  <c r="G562" i="1"/>
  <c r="D562" i="1"/>
  <c r="C562" i="1"/>
  <c r="H562" i="1" s="1"/>
  <c r="G561" i="1"/>
  <c r="D561" i="1"/>
  <c r="C561" i="1"/>
  <c r="H561"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D528" i="1"/>
  <c r="C528" i="1"/>
  <c r="G528" i="1" s="1"/>
  <c r="H527" i="1"/>
  <c r="D527" i="1"/>
  <c r="C527" i="1"/>
  <c r="G527" i="1" s="1"/>
  <c r="H526" i="1"/>
  <c r="D526" i="1"/>
  <c r="C526" i="1"/>
  <c r="G526" i="1" s="1"/>
  <c r="H525" i="1"/>
  <c r="D525" i="1"/>
  <c r="C525" i="1"/>
  <c r="G525" i="1" s="1"/>
  <c r="H524" i="1"/>
  <c r="D524" i="1"/>
  <c r="C524" i="1"/>
  <c r="G524" i="1" s="1"/>
  <c r="H523" i="1"/>
  <c r="D523" i="1"/>
  <c r="C523" i="1"/>
  <c r="G523" i="1" s="1"/>
  <c r="H522" i="1"/>
  <c r="D522" i="1"/>
  <c r="C522" i="1"/>
  <c r="G522" i="1" s="1"/>
  <c r="H521" i="1"/>
  <c r="D521" i="1"/>
  <c r="C521" i="1"/>
  <c r="G521" i="1" s="1"/>
  <c r="H520" i="1"/>
  <c r="D520" i="1"/>
  <c r="C520" i="1"/>
  <c r="G520" i="1" s="1"/>
  <c r="H519" i="1"/>
  <c r="D519" i="1"/>
  <c r="C519" i="1"/>
  <c r="G519" i="1" s="1"/>
  <c r="H518" i="1"/>
  <c r="D518" i="1"/>
  <c r="C518" i="1"/>
  <c r="G518" i="1" s="1"/>
  <c r="H517" i="1"/>
  <c r="D517" i="1"/>
  <c r="C517" i="1"/>
  <c r="G517" i="1" s="1"/>
  <c r="D516" i="1"/>
  <c r="H515" i="1"/>
  <c r="D515" i="1"/>
  <c r="C515" i="1"/>
  <c r="G515" i="1" s="1"/>
  <c r="H514" i="1"/>
  <c r="D514" i="1"/>
  <c r="C514" i="1"/>
  <c r="G514" i="1" s="1"/>
  <c r="H513" i="1"/>
  <c r="D513" i="1"/>
  <c r="C513" i="1"/>
  <c r="G513" i="1" s="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3" i="1"/>
  <c r="C423" i="1"/>
  <c r="D422" i="1"/>
  <c r="C422" i="1"/>
  <c r="D421" i="1"/>
  <c r="C421" i="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H315" i="1" s="1"/>
  <c r="D314" i="1"/>
  <c r="C314" i="1"/>
  <c r="H314" i="1" s="1"/>
  <c r="D313" i="1"/>
  <c r="C313" i="1"/>
  <c r="H313" i="1" s="1"/>
  <c r="D312" i="1"/>
  <c r="C312" i="1"/>
  <c r="H312" i="1" s="1"/>
  <c r="D311" i="1"/>
  <c r="C311" i="1"/>
  <c r="H311" i="1" s="1"/>
  <c r="D310" i="1"/>
  <c r="C310" i="1"/>
  <c r="H310" i="1" s="1"/>
  <c r="D309" i="1"/>
  <c r="C309" i="1"/>
  <c r="H309" i="1" s="1"/>
  <c r="G308" i="1"/>
  <c r="D308" i="1"/>
  <c r="C308" i="1"/>
  <c r="H308" i="1" s="1"/>
  <c r="G307" i="1"/>
  <c r="D307" i="1"/>
  <c r="C307" i="1"/>
  <c r="H307" i="1" s="1"/>
  <c r="G306" i="1"/>
  <c r="D306" i="1"/>
  <c r="C306" i="1"/>
  <c r="H306" i="1" s="1"/>
  <c r="G305" i="1"/>
  <c r="D305" i="1"/>
  <c r="C305" i="1"/>
  <c r="H305" i="1" s="1"/>
  <c r="G304" i="1"/>
  <c r="D304" i="1"/>
  <c r="C304" i="1"/>
  <c r="H304" i="1" s="1"/>
  <c r="D303" i="1"/>
  <c r="G302" i="1"/>
  <c r="D302" i="1"/>
  <c r="C302" i="1"/>
  <c r="D301" i="1"/>
  <c r="G301" i="1" s="1"/>
  <c r="C301" i="1"/>
  <c r="H301" i="1" s="1"/>
  <c r="G300" i="1"/>
  <c r="D300" i="1"/>
  <c r="C300" i="1"/>
  <c r="H300" i="1" s="1"/>
  <c r="D299" i="1"/>
  <c r="G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G271" i="1"/>
  <c r="D271" i="1"/>
  <c r="C271" i="1"/>
  <c r="H270" i="1"/>
  <c r="D270" i="1"/>
  <c r="G270" i="1" s="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D197" i="1"/>
  <c r="G197" i="1" s="1"/>
  <c r="C197" i="1"/>
  <c r="H196" i="1"/>
  <c r="G196" i="1"/>
  <c r="D196" i="1"/>
  <c r="C196" i="1"/>
  <c r="H195" i="1"/>
  <c r="G195" i="1"/>
  <c r="D195" i="1"/>
  <c r="C195" i="1"/>
  <c r="H194" i="1"/>
  <c r="G194" i="1"/>
  <c r="D194" i="1"/>
  <c r="C194" i="1"/>
  <c r="H193" i="1"/>
  <c r="D193" i="1"/>
  <c r="G193" i="1" s="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D182" i="1"/>
  <c r="G182" i="1" s="1"/>
  <c r="C182" i="1"/>
  <c r="H181" i="1"/>
  <c r="G181" i="1"/>
  <c r="D181" i="1"/>
  <c r="C181" i="1"/>
  <c r="H180" i="1"/>
  <c r="G180" i="1"/>
  <c r="D180" i="1"/>
  <c r="C180" i="1"/>
  <c r="H179" i="1"/>
  <c r="G179" i="1"/>
  <c r="D179" i="1"/>
  <c r="C179" i="1"/>
  <c r="D178" i="1"/>
  <c r="H178" i="1" s="1"/>
  <c r="C178" i="1"/>
  <c r="H177" i="1"/>
  <c r="G177" i="1"/>
  <c r="D177" i="1"/>
  <c r="C177" i="1"/>
  <c r="H176" i="1"/>
  <c r="D176" i="1"/>
  <c r="G176" i="1" s="1"/>
  <c r="C176" i="1"/>
  <c r="H175" i="1"/>
  <c r="D175" i="1"/>
  <c r="G175" i="1" s="1"/>
  <c r="C175" i="1"/>
  <c r="D174" i="1"/>
  <c r="G174" i="1" s="1"/>
  <c r="C174" i="1"/>
  <c r="H173" i="1"/>
  <c r="D173" i="1"/>
  <c r="G173" i="1" s="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D166" i="1"/>
  <c r="G166" i="1" s="1"/>
  <c r="C166" i="1"/>
  <c r="H165" i="1"/>
  <c r="D165" i="1"/>
  <c r="G165" i="1" s="1"/>
  <c r="C165" i="1"/>
  <c r="H164" i="1"/>
  <c r="G164" i="1"/>
  <c r="D164" i="1"/>
  <c r="C164" i="1"/>
  <c r="H163" i="1"/>
  <c r="D163" i="1"/>
  <c r="G163" i="1" s="1"/>
  <c r="C163" i="1"/>
  <c r="H162" i="1"/>
  <c r="D162" i="1"/>
  <c r="G162" i="1" s="1"/>
  <c r="C162" i="1"/>
  <c r="H161" i="1"/>
  <c r="D161" i="1"/>
  <c r="G161" i="1" s="1"/>
  <c r="C161" i="1"/>
  <c r="C160" i="1"/>
  <c r="H159" i="1"/>
  <c r="G159" i="1"/>
  <c r="D159" i="1"/>
  <c r="C159" i="1"/>
  <c r="D158" i="1"/>
  <c r="H158" i="1" s="1"/>
  <c r="C158" i="1"/>
  <c r="H157" i="1"/>
  <c r="G157" i="1"/>
  <c r="D157" i="1"/>
  <c r="C157" i="1"/>
  <c r="D156" i="1"/>
  <c r="H156" i="1" s="1"/>
  <c r="C156" i="1"/>
  <c r="H155" i="1"/>
  <c r="G155" i="1"/>
  <c r="D155" i="1"/>
  <c r="C155" i="1"/>
  <c r="H154" i="1"/>
  <c r="G154" i="1"/>
  <c r="D154" i="1"/>
  <c r="C154" i="1"/>
  <c r="H153" i="1"/>
  <c r="D153" i="1"/>
  <c r="G153" i="1" s="1"/>
  <c r="C153" i="1"/>
  <c r="H152" i="1"/>
  <c r="G152" i="1"/>
  <c r="D152" i="1"/>
  <c r="C152" i="1"/>
  <c r="H151" i="1"/>
  <c r="D151" i="1"/>
  <c r="G151" i="1" s="1"/>
  <c r="C151" i="1"/>
  <c r="H150" i="1"/>
  <c r="G150" i="1"/>
  <c r="D150"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C130" i="1"/>
  <c r="D129" i="1"/>
  <c r="C129" i="1"/>
  <c r="G129" i="1" s="1"/>
  <c r="D128" i="1"/>
  <c r="C128" i="1"/>
  <c r="G128" i="1" s="1"/>
  <c r="D127" i="1"/>
  <c r="C127" i="1"/>
  <c r="G127" i="1" s="1"/>
  <c r="D126" i="1"/>
  <c r="C126" i="1"/>
  <c r="G126" i="1" s="1"/>
  <c r="D125" i="1"/>
  <c r="C125" i="1"/>
  <c r="G125" i="1" s="1"/>
  <c r="D124" i="1"/>
  <c r="C124" i="1"/>
  <c r="G124" i="1" s="1"/>
  <c r="D123" i="1"/>
  <c r="C123" i="1"/>
  <c r="D122" i="1"/>
  <c r="C122" i="1"/>
  <c r="D121" i="1"/>
  <c r="D120" i="1"/>
  <c r="C120" i="1"/>
  <c r="G120" i="1" s="1"/>
  <c r="D119" i="1"/>
  <c r="C119" i="1"/>
  <c r="H119" i="1" s="1"/>
  <c r="D118" i="1"/>
  <c r="C118" i="1"/>
  <c r="G118" i="1" s="1"/>
  <c r="D117" i="1"/>
  <c r="C117" i="1"/>
  <c r="G117" i="1" s="1"/>
  <c r="D116" i="1"/>
  <c r="C116" i="1"/>
  <c r="G116" i="1" s="1"/>
  <c r="D115" i="1"/>
  <c r="C115" i="1"/>
  <c r="G115" i="1" s="1"/>
  <c r="D114" i="1"/>
  <c r="C114" i="1"/>
  <c r="G114" i="1" s="1"/>
  <c r="D113" i="1"/>
  <c r="C113" i="1"/>
  <c r="H113" i="1" s="1"/>
  <c r="D112" i="1"/>
  <c r="C112" i="1"/>
  <c r="G112" i="1" s="1"/>
  <c r="D111" i="1"/>
  <c r="C111" i="1"/>
  <c r="H111" i="1" s="1"/>
  <c r="D110" i="1"/>
  <c r="C110" i="1"/>
  <c r="G110" i="1" s="1"/>
  <c r="D109" i="1"/>
  <c r="C109" i="1"/>
  <c r="H109" i="1" s="1"/>
  <c r="D108" i="1"/>
  <c r="C108" i="1"/>
  <c r="D107" i="1"/>
  <c r="C107" i="1"/>
  <c r="H107" i="1" s="1"/>
  <c r="D106" i="1"/>
  <c r="C106" i="1"/>
  <c r="G106" i="1" s="1"/>
  <c r="D105" i="1"/>
  <c r="C105" i="1"/>
  <c r="H105" i="1" s="1"/>
  <c r="D104" i="1"/>
  <c r="C104" i="1"/>
  <c r="G104" i="1" s="1"/>
  <c r="D103" i="1"/>
  <c r="C103" i="1"/>
  <c r="H103" i="1" s="1"/>
  <c r="D102" i="1"/>
  <c r="D101" i="1"/>
  <c r="C101" i="1"/>
  <c r="H101" i="1" s="1"/>
  <c r="D100" i="1"/>
  <c r="C100" i="1"/>
  <c r="G100" i="1" s="1"/>
  <c r="D99" i="1"/>
  <c r="C99" i="1"/>
  <c r="H99" i="1" s="1"/>
  <c r="D98" i="1"/>
  <c r="C98" i="1"/>
  <c r="G98" i="1" s="1"/>
  <c r="D97" i="1"/>
  <c r="C97" i="1"/>
  <c r="H97" i="1" s="1"/>
  <c r="D96" i="1"/>
  <c r="C96" i="1"/>
  <c r="G96" i="1" s="1"/>
  <c r="D95" i="1"/>
  <c r="C95" i="1"/>
  <c r="H95" i="1" s="1"/>
  <c r="D94" i="1"/>
  <c r="C94" i="1"/>
  <c r="G94" i="1" s="1"/>
  <c r="D93" i="1"/>
  <c r="C93" i="1"/>
  <c r="H93" i="1" s="1"/>
  <c r="D92" i="1"/>
  <c r="C92" i="1"/>
  <c r="H92" i="1" s="1"/>
  <c r="D91" i="1"/>
  <c r="C91" i="1"/>
  <c r="G91" i="1" s="1"/>
  <c r="D90" i="1"/>
  <c r="C90" i="1"/>
  <c r="H90" i="1" s="1"/>
  <c r="D89" i="1"/>
  <c r="C89" i="1"/>
  <c r="G89" i="1" s="1"/>
  <c r="D88" i="1"/>
  <c r="C88" i="1"/>
  <c r="H88" i="1" s="1"/>
  <c r="D87" i="1"/>
  <c r="C87" i="1"/>
  <c r="G87" i="1" s="1"/>
  <c r="D86" i="1"/>
  <c r="C86" i="1"/>
  <c r="H86" i="1" s="1"/>
  <c r="D85" i="1"/>
  <c r="C85" i="1"/>
  <c r="G85" i="1" s="1"/>
  <c r="D84" i="1"/>
  <c r="C84" i="1"/>
  <c r="H84" i="1" s="1"/>
  <c r="D83" i="1"/>
  <c r="C83" i="1"/>
  <c r="G83" i="1" s="1"/>
  <c r="D82" i="1"/>
  <c r="C82" i="1"/>
  <c r="H82" i="1" s="1"/>
  <c r="D81" i="1"/>
  <c r="C81" i="1"/>
  <c r="G81" i="1" s="1"/>
  <c r="D80" i="1"/>
  <c r="C80" i="1"/>
  <c r="H80" i="1" s="1"/>
  <c r="D79" i="1"/>
  <c r="C79" i="1"/>
  <c r="G79" i="1" s="1"/>
  <c r="D78" i="1"/>
  <c r="D77" i="1"/>
  <c r="C77" i="1"/>
  <c r="H77" i="1" s="1"/>
  <c r="D76" i="1"/>
  <c r="C76" i="1"/>
  <c r="D75" i="1"/>
  <c r="C75" i="1"/>
  <c r="H75" i="1" s="1"/>
  <c r="D74" i="1"/>
  <c r="C74" i="1"/>
  <c r="G74" i="1" s="1"/>
  <c r="D73" i="1"/>
  <c r="C73" i="1"/>
  <c r="H73" i="1" s="1"/>
  <c r="D72" i="1"/>
  <c r="C72" i="1"/>
  <c r="G72" i="1" s="1"/>
  <c r="D71" i="1"/>
  <c r="C71" i="1"/>
  <c r="H71" i="1" s="1"/>
  <c r="D70" i="1"/>
  <c r="C70" i="1"/>
  <c r="G70" i="1" s="1"/>
  <c r="D69" i="1"/>
  <c r="C69" i="1"/>
  <c r="H69" i="1" s="1"/>
  <c r="D68" i="1"/>
  <c r="C68" i="1"/>
  <c r="G68" i="1" s="1"/>
  <c r="D67" i="1"/>
  <c r="C67" i="1"/>
  <c r="H67" i="1" s="1"/>
  <c r="D66" i="1"/>
  <c r="C66" i="1"/>
  <c r="G66" i="1" s="1"/>
  <c r="D65" i="1"/>
  <c r="C65" i="1"/>
  <c r="H65" i="1" s="1"/>
  <c r="D64" i="1"/>
  <c r="C64" i="1"/>
  <c r="G64" i="1" s="1"/>
  <c r="D63" i="1"/>
  <c r="C63" i="1"/>
  <c r="H63" i="1" s="1"/>
  <c r="D62" i="1"/>
  <c r="C62" i="1"/>
  <c r="G62" i="1" s="1"/>
  <c r="D61" i="1"/>
  <c r="C61" i="1"/>
  <c r="H61" i="1" s="1"/>
  <c r="D60" i="1"/>
  <c r="C60" i="1"/>
  <c r="G60" i="1" s="1"/>
  <c r="D59" i="1"/>
  <c r="C59" i="1"/>
  <c r="H59" i="1" s="1"/>
  <c r="D58" i="1"/>
  <c r="C58" i="1"/>
  <c r="G58" i="1" s="1"/>
  <c r="D57" i="1"/>
  <c r="C57" i="1"/>
  <c r="H57" i="1" s="1"/>
  <c r="D56" i="1"/>
  <c r="C56" i="1"/>
  <c r="G56" i="1" s="1"/>
  <c r="D55" i="1"/>
  <c r="C55" i="1"/>
  <c r="H55" i="1" s="1"/>
  <c r="D54" i="1"/>
  <c r="C54" i="1"/>
  <c r="G54" i="1" s="1"/>
  <c r="D53" i="1"/>
  <c r="C53" i="1"/>
  <c r="H53" i="1" s="1"/>
  <c r="D52" i="1"/>
  <c r="C52" i="1"/>
  <c r="G52" i="1" s="1"/>
  <c r="D51" i="1"/>
  <c r="C51" i="1"/>
  <c r="H51" i="1" s="1"/>
  <c r="D50" i="1"/>
  <c r="C50" i="1"/>
  <c r="G50" i="1" s="1"/>
  <c r="D49" i="1"/>
  <c r="C49" i="1"/>
  <c r="H49" i="1" s="1"/>
  <c r="D48" i="1"/>
  <c r="C48" i="1"/>
  <c r="G48" i="1" s="1"/>
  <c r="D47" i="1"/>
  <c r="C47" i="1"/>
  <c r="H47" i="1" s="1"/>
  <c r="D46" i="1"/>
  <c r="C46" i="1"/>
  <c r="G46" i="1" s="1"/>
  <c r="D44" i="1"/>
  <c r="C44" i="1"/>
  <c r="G44" i="1" s="1"/>
  <c r="D43" i="1"/>
  <c r="C43" i="1"/>
  <c r="H43" i="1" s="1"/>
  <c r="D42" i="1"/>
  <c r="C42" i="1"/>
  <c r="G42" i="1" s="1"/>
  <c r="D41" i="1"/>
  <c r="C41" i="1"/>
  <c r="H41" i="1" s="1"/>
  <c r="D40" i="1"/>
  <c r="C40" i="1"/>
  <c r="H40" i="1" s="1"/>
  <c r="D39" i="1"/>
  <c r="C39" i="1"/>
  <c r="G39" i="1" s="1"/>
  <c r="D38" i="1"/>
  <c r="C38" i="1"/>
  <c r="H38" i="1" s="1"/>
  <c r="D37" i="1"/>
  <c r="C37" i="1"/>
  <c r="G37" i="1" s="1"/>
  <c r="D36" i="1"/>
  <c r="C36" i="1"/>
  <c r="H36" i="1" s="1"/>
  <c r="D35" i="1"/>
  <c r="C35" i="1"/>
  <c r="G35" i="1" s="1"/>
  <c r="D34" i="1"/>
  <c r="C34" i="1"/>
  <c r="H34" i="1" s="1"/>
  <c r="D33" i="1"/>
  <c r="C33" i="1"/>
  <c r="G33" i="1" s="1"/>
  <c r="D32" i="1"/>
  <c r="C32" i="1"/>
  <c r="H32" i="1" s="1"/>
  <c r="D31" i="1"/>
  <c r="C31" i="1"/>
  <c r="G31" i="1" s="1"/>
  <c r="D30" i="1"/>
  <c r="C30" i="1"/>
  <c r="H30" i="1" s="1"/>
  <c r="D29" i="1"/>
  <c r="C29" i="1"/>
  <c r="G29" i="1" s="1"/>
  <c r="D28" i="1"/>
  <c r="C28" i="1"/>
  <c r="H28" i="1" s="1"/>
  <c r="D27" i="1"/>
  <c r="C27" i="1"/>
  <c r="G27" i="1" s="1"/>
  <c r="D26" i="1"/>
  <c r="C26" i="1"/>
  <c r="H26" i="1" s="1"/>
  <c r="D25" i="1"/>
  <c r="C25" i="1"/>
  <c r="G25" i="1" s="1"/>
  <c r="D24" i="1"/>
  <c r="C24" i="1"/>
  <c r="H24" i="1" s="1"/>
  <c r="D23" i="1"/>
  <c r="C23" i="1"/>
  <c r="G23" i="1" s="1"/>
  <c r="D22" i="1"/>
  <c r="C22" i="1"/>
  <c r="H22" i="1" s="1"/>
  <c r="D21" i="1"/>
  <c r="C21" i="1"/>
  <c r="H21" i="1" s="1"/>
  <c r="D20" i="1"/>
  <c r="C20" i="1"/>
  <c r="G20" i="1" s="1"/>
  <c r="D19" i="1"/>
  <c r="C19" i="1"/>
  <c r="H19" i="1" s="1"/>
  <c r="D18" i="1"/>
  <c r="C18" i="1"/>
  <c r="G18" i="1" s="1"/>
  <c r="D17" i="1"/>
  <c r="C17" i="1"/>
  <c r="H17" i="1" s="1"/>
  <c r="D16" i="1"/>
  <c r="C16" i="1"/>
  <c r="G16" i="1" s="1"/>
  <c r="D15" i="1"/>
  <c r="C15" i="1"/>
  <c r="H15" i="1" s="1"/>
  <c r="D14" i="1"/>
  <c r="C14" i="1"/>
  <c r="G14" i="1" s="1"/>
  <c r="D13" i="1"/>
  <c r="C13" i="1"/>
  <c r="H13" i="1" s="1"/>
  <c r="D12" i="1"/>
  <c r="C12" i="1"/>
  <c r="G12" i="1" s="1"/>
  <c r="D11" i="1"/>
  <c r="C11" i="1"/>
  <c r="H11" i="1" s="1"/>
  <c r="D10" i="1"/>
  <c r="C10" i="1"/>
  <c r="G10" i="1" s="1"/>
  <c r="D9" i="1"/>
  <c r="C9" i="1"/>
  <c r="H9" i="1" s="1"/>
  <c r="D8" i="1"/>
  <c r="C8" i="1"/>
  <c r="G8" i="1" s="1"/>
  <c r="D7" i="1"/>
  <c r="C7" i="1"/>
  <c r="H7" i="1" s="1"/>
  <c r="D6" i="1"/>
  <c r="C6" i="1"/>
  <c r="H6" i="1" s="1"/>
  <c r="D5" i="1"/>
  <c r="C5" i="1"/>
  <c r="G5" i="1" s="1"/>
  <c r="D4" i="1"/>
  <c r="C4" i="1"/>
  <c r="H4" i="1" s="1"/>
  <c r="D3" i="1"/>
  <c r="H729" i="1" l="1"/>
  <c r="H302" i="1"/>
  <c r="G1634" i="1"/>
  <c r="G1683" i="1"/>
  <c r="C1681" i="1"/>
  <c r="H654" i="1"/>
  <c r="E26" i="9"/>
  <c r="B26" i="9" s="1"/>
  <c r="H651" i="1"/>
  <c r="B296" i="9"/>
  <c r="E25" i="9"/>
  <c r="B25" i="9" s="1"/>
  <c r="H650" i="1"/>
  <c r="H649" i="1"/>
  <c r="H647" i="1"/>
  <c r="H423" i="1"/>
  <c r="E647" i="4"/>
  <c r="D641" i="1" s="1"/>
  <c r="H421" i="1"/>
  <c r="H299" i="1"/>
  <c r="H422" i="1"/>
  <c r="E36" i="9"/>
  <c r="B36" i="9" s="1"/>
  <c r="E327" i="9"/>
  <c r="B327" i="9" s="1"/>
  <c r="E37" i="9"/>
  <c r="B37" i="9" s="1"/>
  <c r="E307" i="9"/>
  <c r="B307" i="9" s="1"/>
  <c r="E324" i="9"/>
  <c r="B324" i="9" s="1"/>
  <c r="G1607" i="1"/>
  <c r="G1606" i="1"/>
  <c r="H1602" i="1"/>
  <c r="G1602" i="1"/>
  <c r="G1594" i="1"/>
  <c r="C1585" i="1"/>
  <c r="G1585" i="1" s="1"/>
  <c r="G1587" i="1"/>
  <c r="D44" i="8"/>
  <c r="H19" i="9" s="1"/>
  <c r="E19" i="9" s="1"/>
  <c r="B19" i="9" s="1"/>
  <c r="C1583" i="1"/>
  <c r="G1586" i="1"/>
  <c r="E648" i="4"/>
  <c r="D642" i="1" s="1"/>
  <c r="H642" i="1" s="1"/>
  <c r="F426" i="4"/>
  <c r="G298" i="1"/>
  <c r="G122" i="1"/>
  <c r="G123" i="1"/>
  <c r="G108" i="1"/>
  <c r="E46" i="9"/>
  <c r="B46" i="9" s="1"/>
  <c r="G76" i="1"/>
  <c r="F68" i="4"/>
  <c r="E34" i="9"/>
  <c r="B34" i="9" s="1"/>
  <c r="E373" i="4"/>
  <c r="D368" i="1" s="1"/>
  <c r="F379" i="4"/>
  <c r="E273" i="4"/>
  <c r="D269" i="1" s="1"/>
  <c r="E202" i="4"/>
  <c r="D198" i="1" s="1"/>
  <c r="F216" i="4"/>
  <c r="E57" i="9"/>
  <c r="B57" i="9" s="1"/>
  <c r="F243" i="9"/>
  <c r="H190" i="1"/>
  <c r="B243" i="9"/>
  <c r="E54" i="9"/>
  <c r="B54" i="9" s="1"/>
  <c r="F241" i="9"/>
  <c r="E53" i="9"/>
  <c r="B53" i="9" s="1"/>
  <c r="F239" i="9"/>
  <c r="B239" i="9" s="1"/>
  <c r="F238" i="9"/>
  <c r="B238" i="9" s="1"/>
  <c r="E50" i="9"/>
  <c r="B50" i="9" s="1"/>
  <c r="G178" i="1"/>
  <c r="H174" i="1"/>
  <c r="H166" i="1"/>
  <c r="F170" i="4"/>
  <c r="E49" i="9"/>
  <c r="B49" i="9" s="1"/>
  <c r="E164" i="4"/>
  <c r="E152" i="4" s="1"/>
  <c r="E153" i="4"/>
  <c r="D149" i="1" s="1"/>
  <c r="G156" i="1"/>
  <c r="G158" i="1"/>
  <c r="F160" i="4"/>
  <c r="F237" i="9"/>
  <c r="B237" i="9" s="1"/>
  <c r="F656" i="4"/>
  <c r="H646" i="1"/>
  <c r="G4" i="1"/>
  <c r="G6" i="1"/>
  <c r="G7" i="1"/>
  <c r="G9" i="1"/>
  <c r="G11" i="1"/>
  <c r="G13" i="1"/>
  <c r="G15" i="1"/>
  <c r="G17" i="1"/>
  <c r="G19" i="1"/>
  <c r="G21" i="1"/>
  <c r="G22" i="1"/>
  <c r="G24" i="1"/>
  <c r="G26" i="1"/>
  <c r="G28" i="1"/>
  <c r="G30" i="1"/>
  <c r="G32" i="1"/>
  <c r="G34" i="1"/>
  <c r="G36" i="1"/>
  <c r="G38" i="1"/>
  <c r="G40" i="1"/>
  <c r="G41" i="1"/>
  <c r="G43" i="1"/>
  <c r="G47" i="1"/>
  <c r="G49" i="1"/>
  <c r="G51" i="1"/>
  <c r="G53" i="1"/>
  <c r="G55" i="1"/>
  <c r="G57" i="1"/>
  <c r="G59" i="1"/>
  <c r="G61" i="1"/>
  <c r="G63" i="1"/>
  <c r="G65" i="1"/>
  <c r="G67" i="1"/>
  <c r="G69" i="1"/>
  <c r="G71" i="1"/>
  <c r="G73" i="1"/>
  <c r="G75" i="1"/>
  <c r="G77" i="1"/>
  <c r="G80" i="1"/>
  <c r="G82" i="1"/>
  <c r="G84" i="1"/>
  <c r="G86" i="1"/>
  <c r="G88" i="1"/>
  <c r="G90" i="1"/>
  <c r="G92" i="1"/>
  <c r="G93" i="1"/>
  <c r="G95" i="1"/>
  <c r="G97" i="1"/>
  <c r="G99" i="1"/>
  <c r="G101" i="1"/>
  <c r="G103" i="1"/>
  <c r="G105" i="1"/>
  <c r="G107" i="1"/>
  <c r="G109" i="1"/>
  <c r="G111" i="1"/>
  <c r="G113" i="1"/>
  <c r="G119" i="1"/>
  <c r="H5" i="1"/>
  <c r="H8" i="1"/>
  <c r="H10" i="1"/>
  <c r="H12" i="1"/>
  <c r="H14" i="1"/>
  <c r="H16" i="1"/>
  <c r="H18" i="1"/>
  <c r="H20" i="1"/>
  <c r="H23" i="1"/>
  <c r="H25" i="1"/>
  <c r="H27" i="1"/>
  <c r="H29" i="1"/>
  <c r="H31" i="1"/>
  <c r="H33" i="1"/>
  <c r="H35" i="1"/>
  <c r="H37" i="1"/>
  <c r="H39" i="1"/>
  <c r="H42" i="1"/>
  <c r="H44" i="1"/>
  <c r="H46" i="1"/>
  <c r="H48" i="1"/>
  <c r="H50" i="1"/>
  <c r="H52" i="1"/>
  <c r="H54" i="1"/>
  <c r="H56" i="1"/>
  <c r="H58" i="1"/>
  <c r="H60" i="1"/>
  <c r="H62" i="1"/>
  <c r="H64" i="1"/>
  <c r="H66" i="1"/>
  <c r="H68" i="1"/>
  <c r="H70" i="1"/>
  <c r="H72" i="1"/>
  <c r="H74" i="1"/>
  <c r="H76" i="1"/>
  <c r="H79" i="1"/>
  <c r="H81" i="1"/>
  <c r="H83" i="1"/>
  <c r="H85" i="1"/>
  <c r="H87" i="1"/>
  <c r="H89" i="1"/>
  <c r="H91" i="1"/>
  <c r="H94" i="1"/>
  <c r="H96" i="1"/>
  <c r="H98" i="1"/>
  <c r="H100" i="1"/>
  <c r="H104" i="1"/>
  <c r="H106" i="1"/>
  <c r="H108" i="1"/>
  <c r="H110" i="1"/>
  <c r="H112" i="1"/>
  <c r="H114" i="1"/>
  <c r="H115" i="1"/>
  <c r="H116" i="1"/>
  <c r="H117" i="1"/>
  <c r="H118" i="1"/>
  <c r="H120" i="1"/>
  <c r="H122" i="1"/>
  <c r="H123" i="1"/>
  <c r="H124" i="1"/>
  <c r="H125" i="1"/>
  <c r="H126" i="1"/>
  <c r="H127" i="1"/>
  <c r="H128" i="1"/>
  <c r="H129" i="1"/>
  <c r="G555" i="1"/>
  <c r="G559" i="1"/>
  <c r="G563" i="1"/>
  <c r="H636" i="1"/>
  <c r="G636"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6"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4" i="1"/>
  <c r="G415" i="1"/>
  <c r="G416" i="1"/>
  <c r="G421" i="1"/>
  <c r="G422" i="1"/>
  <c r="G423" i="1"/>
  <c r="G556" i="1"/>
  <c r="G560" i="1"/>
  <c r="G564" i="1"/>
  <c r="G568" i="1"/>
  <c r="G572" i="1"/>
  <c r="G576" i="1"/>
  <c r="G580" i="1"/>
  <c r="G584" i="1"/>
  <c r="G588" i="1"/>
  <c r="H635" i="1"/>
  <c r="G635"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4" i="1"/>
  <c r="H984"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3" i="1"/>
  <c r="H1013" i="1"/>
  <c r="G1015" i="1"/>
  <c r="H1015" i="1"/>
  <c r="H890" i="1"/>
  <c r="H894" i="1"/>
  <c r="H898" i="1"/>
  <c r="H902" i="1"/>
  <c r="H906" i="1"/>
  <c r="H910" i="1"/>
  <c r="H914" i="1"/>
  <c r="H918" i="1"/>
  <c r="H922" i="1"/>
  <c r="H926" i="1"/>
  <c r="H930" i="1"/>
  <c r="H934" i="1"/>
  <c r="H938" i="1"/>
  <c r="H942" i="1"/>
  <c r="H946" i="1"/>
  <c r="G1018" i="1"/>
  <c r="H1018" i="1"/>
  <c r="G1020" i="1"/>
  <c r="H1020" i="1"/>
  <c r="G1022" i="1"/>
  <c r="H1022" i="1"/>
  <c r="G1024" i="1"/>
  <c r="H1024" i="1"/>
  <c r="G1026" i="1"/>
  <c r="H1026" i="1"/>
  <c r="H889" i="1"/>
  <c r="H893" i="1"/>
  <c r="H897" i="1"/>
  <c r="H901" i="1"/>
  <c r="H905" i="1"/>
  <c r="H909" i="1"/>
  <c r="H913" i="1"/>
  <c r="H917" i="1"/>
  <c r="H921" i="1"/>
  <c r="H925" i="1"/>
  <c r="H929" i="1"/>
  <c r="H933" i="1"/>
  <c r="H937" i="1"/>
  <c r="H941"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5" i="1"/>
  <c r="H985"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4" i="1"/>
  <c r="H1014" i="1"/>
  <c r="G1016" i="1"/>
  <c r="H1016" i="1"/>
  <c r="G1019" i="1"/>
  <c r="H1019" i="1"/>
  <c r="G1021" i="1"/>
  <c r="H1021" i="1"/>
  <c r="G1023" i="1"/>
  <c r="H1023" i="1"/>
  <c r="G1025" i="1"/>
  <c r="H1025" i="1"/>
  <c r="G1027" i="1"/>
  <c r="H1027" i="1"/>
  <c r="J1548" i="1"/>
  <c r="J1550" i="1"/>
  <c r="J1552" i="1"/>
  <c r="J1554" i="1"/>
  <c r="J1565" i="1"/>
  <c r="H1567" i="1"/>
  <c r="H1571" i="1"/>
  <c r="H1573" i="1"/>
  <c r="I1573" i="1" s="1"/>
  <c r="H1577" i="1"/>
  <c r="H1580" i="1"/>
  <c r="E49" i="4"/>
  <c r="D45" i="1" s="1"/>
  <c r="I29" i="3"/>
  <c r="D1510" i="1"/>
  <c r="G1542" i="1"/>
  <c r="I1542" i="1" s="1"/>
  <c r="H1542" i="1"/>
  <c r="G1544" i="1"/>
  <c r="H1544" i="1"/>
  <c r="G1546" i="1"/>
  <c r="I1546" i="1" s="1"/>
  <c r="H1546" i="1"/>
  <c r="J1549" i="1"/>
  <c r="G1549" i="1"/>
  <c r="I1549" i="1" s="1"/>
  <c r="J1551" i="1"/>
  <c r="G1551" i="1"/>
  <c r="J1553" i="1"/>
  <c r="G1553" i="1"/>
  <c r="I1553" i="1" s="1"/>
  <c r="I1567" i="1"/>
  <c r="I1580" i="1"/>
  <c r="H1585" i="1"/>
  <c r="H1589" i="1"/>
  <c r="G1589" i="1"/>
  <c r="H1593" i="1"/>
  <c r="G1593" i="1"/>
  <c r="H1597" i="1"/>
  <c r="G1597" i="1"/>
  <c r="H1601" i="1"/>
  <c r="G1601" i="1"/>
  <c r="H1605" i="1"/>
  <c r="G1605" i="1"/>
  <c r="H1609" i="1"/>
  <c r="G1609" i="1"/>
  <c r="H1613" i="1"/>
  <c r="G1613" i="1"/>
  <c r="H1617" i="1"/>
  <c r="G1617" i="1"/>
  <c r="F8" i="4"/>
  <c r="D7" i="4"/>
  <c r="F126" i="4"/>
  <c r="D125" i="4"/>
  <c r="F135" i="4"/>
  <c r="E134" i="4"/>
  <c r="D130" i="1" s="1"/>
  <c r="H130" i="1" s="1"/>
  <c r="F154" i="4"/>
  <c r="D153" i="4"/>
  <c r="J1564" i="1"/>
  <c r="G1564" i="1"/>
  <c r="I1564" i="1" s="1"/>
  <c r="J1567" i="1"/>
  <c r="J1573" i="1"/>
  <c r="J1580" i="1"/>
  <c r="H1629" i="1"/>
  <c r="G1629" i="1"/>
  <c r="H1633" i="1"/>
  <c r="G1633" i="1"/>
  <c r="H1637" i="1"/>
  <c r="G1637" i="1"/>
  <c r="H1641" i="1"/>
  <c r="G1641" i="1"/>
  <c r="H1645" i="1"/>
  <c r="G1645" i="1"/>
  <c r="H1649" i="1"/>
  <c r="G1649" i="1"/>
  <c r="H1653" i="1"/>
  <c r="G1653" i="1"/>
  <c r="H1657" i="1"/>
  <c r="G1657" i="1"/>
  <c r="H1661" i="1"/>
  <c r="G1661" i="1"/>
  <c r="H1665" i="1"/>
  <c r="G1665" i="1"/>
  <c r="H1669" i="1"/>
  <c r="G1669" i="1"/>
  <c r="H1673" i="1"/>
  <c r="G1673" i="1"/>
  <c r="H1677" i="1"/>
  <c r="G1677" i="1"/>
  <c r="H1681" i="1"/>
  <c r="G1681" i="1"/>
  <c r="H1685" i="1"/>
  <c r="G1685" i="1"/>
  <c r="E6" i="4"/>
  <c r="H1549" i="1"/>
  <c r="H1551" i="1"/>
  <c r="H1553" i="1"/>
  <c r="H1555" i="1"/>
  <c r="J1557" i="1"/>
  <c r="G1557" i="1"/>
  <c r="I1557" i="1" s="1"/>
  <c r="J1559" i="1"/>
  <c r="G1559" i="1"/>
  <c r="I1559" i="1" s="1"/>
  <c r="J1561" i="1"/>
  <c r="G1561" i="1"/>
  <c r="I1561" i="1" s="1"/>
  <c r="I1565" i="1"/>
  <c r="I1569" i="1"/>
  <c r="I1575" i="1"/>
  <c r="I1578" i="1"/>
  <c r="H1625" i="1"/>
  <c r="G1625" i="1"/>
  <c r="F50" i="4"/>
  <c r="D49" i="4"/>
  <c r="D82" i="4"/>
  <c r="D106" i="4"/>
  <c r="F134" i="4"/>
  <c r="D202" i="4"/>
  <c r="G1566" i="1"/>
  <c r="I1566" i="1" s="1"/>
  <c r="G1568" i="1"/>
  <c r="I1568" i="1" s="1"/>
  <c r="G1570" i="1"/>
  <c r="I1570" i="1" s="1"/>
  <c r="G1574" i="1"/>
  <c r="I1574" i="1" s="1"/>
  <c r="G1576" i="1"/>
  <c r="I1576" i="1" s="1"/>
  <c r="G1579" i="1"/>
  <c r="I1579" i="1" s="1"/>
  <c r="G1581" i="1"/>
  <c r="I1581" i="1" s="1"/>
  <c r="H1584" i="1"/>
  <c r="H1588" i="1"/>
  <c r="H1592" i="1"/>
  <c r="H1596" i="1"/>
  <c r="H1600" i="1"/>
  <c r="H1604" i="1"/>
  <c r="H1608" i="1"/>
  <c r="H1612" i="1"/>
  <c r="H1616" i="1"/>
  <c r="H1620" i="1"/>
  <c r="H1624" i="1"/>
  <c r="H1632" i="1"/>
  <c r="H1636" i="1"/>
  <c r="H1640" i="1"/>
  <c r="H1644" i="1"/>
  <c r="H1648" i="1"/>
  <c r="H1652" i="1"/>
  <c r="H1656" i="1"/>
  <c r="H1660" i="1"/>
  <c r="H1664" i="1"/>
  <c r="H1668" i="1"/>
  <c r="H1672" i="1"/>
  <c r="H1676" i="1"/>
  <c r="H1680" i="1"/>
  <c r="H1684" i="1"/>
  <c r="F83" i="4"/>
  <c r="F107" i="4"/>
  <c r="F141" i="4"/>
  <c r="F165" i="4"/>
  <c r="D221" i="4"/>
  <c r="D230" i="4"/>
  <c r="D273" i="4"/>
  <c r="D373" i="4"/>
  <c r="F374" i="4"/>
  <c r="D431" i="4"/>
  <c r="D647" i="4"/>
  <c r="E69" i="5"/>
  <c r="H336" i="9"/>
  <c r="E177" i="5"/>
  <c r="F203" i="5"/>
  <c r="G339" i="9"/>
  <c r="E339" i="9" s="1"/>
  <c r="B339" i="9" s="1"/>
  <c r="F219" i="5"/>
  <c r="F5" i="6"/>
  <c r="D35" i="6"/>
  <c r="D51" i="8"/>
  <c r="D321" i="4"/>
  <c r="D308" i="4" s="1"/>
  <c r="F322" i="4"/>
  <c r="D466" i="4"/>
  <c r="F467" i="4"/>
  <c r="F636" i="4"/>
  <c r="D629" i="4"/>
  <c r="D7" i="5"/>
  <c r="F12" i="5"/>
  <c r="D262" i="4"/>
  <c r="F263" i="4"/>
  <c r="E431" i="4"/>
  <c r="D536" i="4"/>
  <c r="F537" i="4"/>
  <c r="F578" i="4"/>
  <c r="D571" i="4"/>
  <c r="G156" i="9"/>
  <c r="E156" i="9" s="1"/>
  <c r="B156" i="9" s="1"/>
  <c r="F607" i="4"/>
  <c r="F70" i="5"/>
  <c r="D135" i="5"/>
  <c r="D69" i="5" s="1"/>
  <c r="F136" i="5"/>
  <c r="E141" i="6"/>
  <c r="G345" i="9"/>
  <c r="E345" i="9" s="1"/>
  <c r="D479" i="4"/>
  <c r="D491" i="4"/>
  <c r="D522" i="4"/>
  <c r="E536" i="4"/>
  <c r="D584" i="4"/>
  <c r="F585" i="4"/>
  <c r="E597" i="4"/>
  <c r="D591" i="1" s="1"/>
  <c r="H591" i="1" s="1"/>
  <c r="E12" i="5"/>
  <c r="G316" i="9"/>
  <c r="E316" i="9" s="1"/>
  <c r="B316" i="9" s="1"/>
  <c r="G315" i="9"/>
  <c r="D147" i="5"/>
  <c r="F150" i="5"/>
  <c r="D274" i="5"/>
  <c r="F277" i="5"/>
  <c r="D177" i="5"/>
  <c r="E337" i="9"/>
  <c r="B337" i="9" s="1"/>
  <c r="D129"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H310" i="9"/>
  <c r="G179" i="9"/>
  <c r="G178" i="9"/>
  <c r="E178" i="9" s="1"/>
  <c r="B178" i="9" s="1"/>
  <c r="G177" i="9"/>
  <c r="E177" i="9" s="1"/>
  <c r="B177" i="9" s="1"/>
  <c r="G176" i="9"/>
  <c r="E176" i="9" s="1"/>
  <c r="B176" i="9" s="1"/>
  <c r="G175" i="9"/>
  <c r="E175" i="9" s="1"/>
  <c r="B175" i="9" s="1"/>
  <c r="G174" i="9"/>
  <c r="E174" i="9" s="1"/>
  <c r="B174" i="9" s="1"/>
  <c r="G212" i="9"/>
  <c r="E212" i="9" s="1"/>
  <c r="B212" i="9" s="1"/>
  <c r="G211" i="9"/>
  <c r="E211" i="9" s="1"/>
  <c r="B211" i="9" s="1"/>
  <c r="G210" i="9"/>
  <c r="E210" i="9" s="1"/>
  <c r="B210" i="9" s="1"/>
  <c r="G209" i="9"/>
  <c r="E209" i="9" s="1"/>
  <c r="B209" i="9" s="1"/>
  <c r="G208" i="9"/>
  <c r="E208" i="9" s="1"/>
  <c r="B208" i="9" s="1"/>
  <c r="L207" i="9"/>
  <c r="F207"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B58" i="9"/>
  <c r="B62" i="9"/>
  <c r="B66" i="9"/>
  <c r="B70" i="9"/>
  <c r="B74" i="9"/>
  <c r="B78" i="9"/>
  <c r="B82" i="9"/>
  <c r="B86" i="9"/>
  <c r="B90" i="9"/>
  <c r="B94" i="9"/>
  <c r="B98" i="9"/>
  <c r="B102" i="9"/>
  <c r="B106" i="9"/>
  <c r="B110" i="9"/>
  <c r="B114" i="9"/>
  <c r="B118" i="9"/>
  <c r="B122" i="9"/>
  <c r="B126" i="9"/>
  <c r="B130" i="9"/>
  <c r="B134" i="9"/>
  <c r="B61" i="9"/>
  <c r="B65" i="9"/>
  <c r="B69" i="9"/>
  <c r="B73" i="9"/>
  <c r="B77" i="9"/>
  <c r="B81" i="9"/>
  <c r="B85" i="9"/>
  <c r="B89" i="9"/>
  <c r="B93" i="9"/>
  <c r="B97" i="9"/>
  <c r="B101" i="9"/>
  <c r="B105" i="9"/>
  <c r="B109" i="9"/>
  <c r="B113" i="9"/>
  <c r="B117" i="9"/>
  <c r="B121" i="9"/>
  <c r="B125" i="9"/>
  <c r="B129" i="9"/>
  <c r="B133" i="9"/>
  <c r="B137" i="9"/>
  <c r="H316" i="9"/>
  <c r="H315" i="9"/>
  <c r="E336" i="9"/>
  <c r="B336"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B157" i="9"/>
  <c r="B232" i="9"/>
  <c r="B233" i="9"/>
  <c r="B241" i="9"/>
  <c r="B249" i="9"/>
  <c r="F254" i="9"/>
  <c r="B254" i="9" s="1"/>
  <c r="B260" i="9"/>
  <c r="F266" i="9"/>
  <c r="B266" i="9" s="1"/>
  <c r="B275" i="9"/>
  <c r="B281" i="9"/>
  <c r="B291" i="9"/>
  <c r="F230" i="9"/>
  <c r="B230" i="9" s="1"/>
  <c r="B265" i="9"/>
  <c r="G642" i="1" l="1"/>
  <c r="H1583" i="1"/>
  <c r="G1583" i="1"/>
  <c r="I38" i="3"/>
  <c r="C1621" i="1"/>
  <c r="E360" i="4"/>
  <c r="F164" i="4"/>
  <c r="D160" i="1"/>
  <c r="F308" i="4"/>
  <c r="C303" i="1"/>
  <c r="F69" i="5"/>
  <c r="C1074" i="1"/>
  <c r="H22" i="3"/>
  <c r="F129" i="6"/>
  <c r="C1525" i="1"/>
  <c r="F479" i="4"/>
  <c r="C473" i="1"/>
  <c r="F262" i="4"/>
  <c r="C258" i="1"/>
  <c r="E179" i="9"/>
  <c r="B179" i="9" s="1"/>
  <c r="F228" i="9"/>
  <c r="B228" i="9" s="1"/>
  <c r="E310" i="9"/>
  <c r="B310" i="9" s="1"/>
  <c r="E315" i="9"/>
  <c r="B315" i="9" s="1"/>
  <c r="F491" i="4"/>
  <c r="C485" i="1"/>
  <c r="I30" i="3"/>
  <c r="D1537" i="1"/>
  <c r="F629" i="4"/>
  <c r="C623" i="1"/>
  <c r="D45" i="8"/>
  <c r="C1628" i="1"/>
  <c r="F221" i="4"/>
  <c r="C217" i="1"/>
  <c r="F82" i="4"/>
  <c r="C78" i="1"/>
  <c r="E422" i="4"/>
  <c r="I16" i="3"/>
  <c r="D2" i="1"/>
  <c r="D6" i="4"/>
  <c r="F7" i="4"/>
  <c r="C3" i="1"/>
  <c r="G591" i="1"/>
  <c r="D141" i="6"/>
  <c r="I22" i="3"/>
  <c r="D1074" i="1"/>
  <c r="F373" i="4"/>
  <c r="D360" i="4"/>
  <c r="C368" i="1"/>
  <c r="F202" i="4"/>
  <c r="C198" i="1"/>
  <c r="F49" i="4"/>
  <c r="C45" i="1"/>
  <c r="H1510" i="1"/>
  <c r="G1510" i="1"/>
  <c r="F274" i="5"/>
  <c r="C1278" i="1"/>
  <c r="F584" i="4"/>
  <c r="C578" i="1"/>
  <c r="E7" i="5"/>
  <c r="D1017" i="1"/>
  <c r="E535" i="4"/>
  <c r="D530" i="1"/>
  <c r="F135" i="5"/>
  <c r="C1140" i="1"/>
  <c r="D535" i="4"/>
  <c r="F536" i="4"/>
  <c r="C530" i="1"/>
  <c r="G347" i="9"/>
  <c r="E347" i="9" s="1"/>
  <c r="F647" i="4"/>
  <c r="C641" i="1"/>
  <c r="F273" i="4"/>
  <c r="C269" i="1"/>
  <c r="H24" i="9"/>
  <c r="G24" i="9"/>
  <c r="D152" i="4"/>
  <c r="F153" i="4"/>
  <c r="C149" i="1"/>
  <c r="F125" i="4"/>
  <c r="C121" i="1"/>
  <c r="I1544" i="1"/>
  <c r="G130" i="1"/>
  <c r="F321" i="4"/>
  <c r="C316" i="1"/>
  <c r="E180" i="9"/>
  <c r="B180" i="9" s="1"/>
  <c r="B207" i="9"/>
  <c r="D176" i="5"/>
  <c r="C1181" i="1"/>
  <c r="F177" i="5"/>
  <c r="H23" i="3"/>
  <c r="F147" i="5"/>
  <c r="C1152" i="1"/>
  <c r="F522" i="4"/>
  <c r="C516" i="1"/>
  <c r="B345" i="9"/>
  <c r="E344" i="9"/>
  <c r="I10" i="3" s="1"/>
  <c r="F571" i="4"/>
  <c r="C565" i="1"/>
  <c r="E430" i="4"/>
  <c r="D425" i="1"/>
  <c r="F7" i="5"/>
  <c r="D6" i="5"/>
  <c r="H21" i="3"/>
  <c r="C1012" i="1"/>
  <c r="F466" i="4"/>
  <c r="C460" i="1"/>
  <c r="F35" i="6"/>
  <c r="C1431" i="1"/>
  <c r="H27" i="3"/>
  <c r="D251" i="5"/>
  <c r="I23" i="3"/>
  <c r="E176" i="5"/>
  <c r="D1180" i="1" s="1"/>
  <c r="D1181" i="1"/>
  <c r="D430" i="4"/>
  <c r="F431" i="4"/>
  <c r="C425" i="1"/>
  <c r="F230" i="4"/>
  <c r="C226" i="1"/>
  <c r="F106" i="4"/>
  <c r="C102" i="1"/>
  <c r="E299" i="4"/>
  <c r="E300" i="4" s="1"/>
  <c r="D296" i="1" s="1"/>
  <c r="I17" i="3"/>
  <c r="D148" i="1"/>
  <c r="I1551" i="1"/>
  <c r="E24" i="9" l="1"/>
  <c r="H1621" i="1"/>
  <c r="G1621" i="1"/>
  <c r="E418" i="4"/>
  <c r="D413" i="1" s="1"/>
  <c r="D355" i="1"/>
  <c r="E417" i="4"/>
  <c r="D412" i="1" s="1"/>
  <c r="H160" i="1"/>
  <c r="G160" i="1"/>
  <c r="H269" i="1"/>
  <c r="G269" i="1"/>
  <c r="G1140" i="1"/>
  <c r="H1140" i="1"/>
  <c r="G1017" i="1"/>
  <c r="H1017" i="1"/>
  <c r="G1278" i="1"/>
  <c r="H1278" i="1"/>
  <c r="G3" i="1"/>
  <c r="H3" i="1"/>
  <c r="H45" i="1"/>
  <c r="G45" i="1"/>
  <c r="G217" i="1"/>
  <c r="H217" i="1"/>
  <c r="H623" i="1"/>
  <c r="G623" i="1"/>
  <c r="H485" i="1"/>
  <c r="G485" i="1"/>
  <c r="H473" i="1"/>
  <c r="G473" i="1"/>
  <c r="H303" i="1"/>
  <c r="G303" i="1"/>
  <c r="G102" i="1"/>
  <c r="H102" i="1"/>
  <c r="H425" i="1"/>
  <c r="G425" i="1"/>
  <c r="H1012" i="1"/>
  <c r="D299" i="4"/>
  <c r="D300" i="4" s="1"/>
  <c r="H17" i="3"/>
  <c r="F152" i="4"/>
  <c r="C148" i="1"/>
  <c r="E6" i="5"/>
  <c r="I21" i="3"/>
  <c r="D1012" i="1"/>
  <c r="G1012" i="1" s="1"/>
  <c r="E639" i="4"/>
  <c r="D633" i="1" s="1"/>
  <c r="D424" i="1"/>
  <c r="B24" i="9"/>
  <c r="H641" i="1"/>
  <c r="G641" i="1"/>
  <c r="H578" i="1"/>
  <c r="G578" i="1"/>
  <c r="D418" i="4"/>
  <c r="F360" i="4"/>
  <c r="C355" i="1"/>
  <c r="C1537" i="1"/>
  <c r="F141" i="6"/>
  <c r="H30" i="3"/>
  <c r="D422" i="4"/>
  <c r="F6" i="4"/>
  <c r="H16" i="3"/>
  <c r="C2" i="1"/>
  <c r="E643" i="4"/>
  <c r="D417" i="1"/>
  <c r="H1074" i="1"/>
  <c r="G1074" i="1"/>
  <c r="D417" i="4"/>
  <c r="E301" i="4"/>
  <c r="D297" i="1" s="1"/>
  <c r="E423" i="4"/>
  <c r="E424" i="4" s="1"/>
  <c r="D419" i="1" s="1"/>
  <c r="D295" i="1"/>
  <c r="E346" i="9"/>
  <c r="B347" i="9"/>
  <c r="I39" i="3"/>
  <c r="C1622" i="1"/>
  <c r="K1480" i="9"/>
  <c r="G342" i="9"/>
  <c r="E342" i="9" s="1"/>
  <c r="G343" i="9"/>
  <c r="E343" i="9" s="1"/>
  <c r="B343" i="9" s="1"/>
  <c r="G1431" i="1"/>
  <c r="H1431" i="1"/>
  <c r="H9" i="3"/>
  <c r="H1152" i="1"/>
  <c r="G1152" i="1"/>
  <c r="H1181" i="1"/>
  <c r="G1181" i="1"/>
  <c r="H316" i="1"/>
  <c r="G316" i="1"/>
  <c r="G121" i="1"/>
  <c r="H121" i="1"/>
  <c r="H530" i="1"/>
  <c r="G530" i="1"/>
  <c r="H368" i="1"/>
  <c r="G368" i="1"/>
  <c r="F176" i="5"/>
  <c r="C1180" i="1"/>
  <c r="H226" i="1"/>
  <c r="G226" i="1"/>
  <c r="F430" i="4"/>
  <c r="D639" i="4"/>
  <c r="C424" i="1"/>
  <c r="F251" i="5"/>
  <c r="C1255" i="1"/>
  <c r="H24" i="3"/>
  <c r="H460" i="1"/>
  <c r="G460" i="1"/>
  <c r="G306" i="9"/>
  <c r="E306" i="9" s="1"/>
  <c r="B306" i="9" s="1"/>
  <c r="G299" i="9"/>
  <c r="F6" i="5"/>
  <c r="C1011" i="1"/>
  <c r="H565" i="1"/>
  <c r="G565" i="1"/>
  <c r="G516" i="1"/>
  <c r="H516" i="1"/>
  <c r="H149" i="1"/>
  <c r="G149" i="1"/>
  <c r="D640" i="4"/>
  <c r="F535" i="4"/>
  <c r="C529" i="1"/>
  <c r="E640" i="4"/>
  <c r="D634" i="1" s="1"/>
  <c r="D529" i="1"/>
  <c r="H198" i="1"/>
  <c r="G198" i="1"/>
  <c r="H78" i="1"/>
  <c r="G78" i="1"/>
  <c r="G1628" i="1"/>
  <c r="H1628" i="1"/>
  <c r="H258" i="1"/>
  <c r="G258" i="1"/>
  <c r="H1525" i="1"/>
  <c r="G1525" i="1"/>
  <c r="F300" i="4" l="1"/>
  <c r="C296" i="1"/>
  <c r="G1180" i="1"/>
  <c r="H1180" i="1"/>
  <c r="H1622" i="1"/>
  <c r="G1622" i="1"/>
  <c r="H11" i="3"/>
  <c r="F422" i="4"/>
  <c r="D643" i="4"/>
  <c r="C417" i="1"/>
  <c r="H1255" i="1"/>
  <c r="G1255" i="1"/>
  <c r="E425" i="4"/>
  <c r="D420" i="1" s="1"/>
  <c r="E644" i="4"/>
  <c r="E645" i="4" s="1"/>
  <c r="D418" i="1"/>
  <c r="H20" i="9"/>
  <c r="H2" i="1"/>
  <c r="G2" i="1"/>
  <c r="G1537" i="1"/>
  <c r="H1537" i="1"/>
  <c r="K3" i="9"/>
  <c r="I9" i="3"/>
  <c r="E341" i="9"/>
  <c r="B342" i="9"/>
  <c r="H355" i="1"/>
  <c r="G355" i="1"/>
  <c r="F639" i="4"/>
  <c r="C633" i="1"/>
  <c r="D637" i="1"/>
  <c r="F418" i="4"/>
  <c r="C413" i="1"/>
  <c r="H148" i="1"/>
  <c r="G148" i="1"/>
  <c r="G529" i="1"/>
  <c r="H529" i="1"/>
  <c r="G1011" i="1"/>
  <c r="H8" i="3"/>
  <c r="F640" i="4"/>
  <c r="C634" i="1"/>
  <c r="G424" i="1"/>
  <c r="H424" i="1"/>
  <c r="F417" i="4"/>
  <c r="C412" i="1"/>
  <c r="H299" i="9"/>
  <c r="E299" i="9" s="1"/>
  <c r="D1011" i="1"/>
  <c r="H1011" i="1" s="1"/>
  <c r="D423" i="4"/>
  <c r="F299" i="4"/>
  <c r="D301" i="4"/>
  <c r="C295" i="1"/>
  <c r="B299" i="9" l="1"/>
  <c r="D645" i="4"/>
  <c r="F643" i="4"/>
  <c r="C637" i="1"/>
  <c r="H295" i="1"/>
  <c r="G295" i="1"/>
  <c r="D425" i="4"/>
  <c r="F423" i="4"/>
  <c r="D644" i="4"/>
  <c r="C418" i="1"/>
  <c r="G20" i="9"/>
  <c r="E20" i="9" s="1"/>
  <c r="B20" i="9" s="1"/>
  <c r="H413" i="1"/>
  <c r="G413" i="1"/>
  <c r="G633" i="1"/>
  <c r="H633" i="1"/>
  <c r="F301" i="4"/>
  <c r="C297" i="1"/>
  <c r="D424" i="4"/>
  <c r="G296" i="1"/>
  <c r="H296" i="1"/>
  <c r="M3" i="9"/>
  <c r="H412" i="1"/>
  <c r="G412" i="1"/>
  <c r="H634" i="1"/>
  <c r="G634" i="1"/>
  <c r="D639" i="1"/>
  <c r="E646" i="4"/>
  <c r="E649" i="4" s="1"/>
  <c r="D638" i="1"/>
  <c r="G417" i="1"/>
  <c r="H417" i="1"/>
  <c r="N3" i="9"/>
  <c r="I11" i="3"/>
  <c r="F424" i="4" l="1"/>
  <c r="C419" i="1"/>
  <c r="H418" i="1"/>
  <c r="G418" i="1"/>
  <c r="F645" i="4"/>
  <c r="C639" i="1"/>
  <c r="E650" i="4"/>
  <c r="D640" i="1"/>
  <c r="G334" i="9"/>
  <c r="E334" i="9" s="1"/>
  <c r="H334" i="9"/>
  <c r="H297" i="1"/>
  <c r="G297" i="1"/>
  <c r="D646" i="4"/>
  <c r="F644" i="4"/>
  <c r="C638" i="1"/>
  <c r="I18" i="3"/>
  <c r="D643" i="1"/>
  <c r="H637" i="1"/>
  <c r="G637" i="1"/>
  <c r="F425" i="4"/>
  <c r="C420" i="1"/>
  <c r="I19" i="3" l="1"/>
  <c r="D644" i="1"/>
  <c r="H420" i="1"/>
  <c r="G420" i="1"/>
  <c r="D650" i="4"/>
  <c r="F646" i="4"/>
  <c r="C640" i="1"/>
  <c r="G639" i="1"/>
  <c r="H639" i="1"/>
  <c r="G419" i="1"/>
  <c r="H419" i="1"/>
  <c r="B334" i="9"/>
  <c r="E298" i="9"/>
  <c r="I8" i="3" s="1"/>
  <c r="H638" i="1"/>
  <c r="G638" i="1"/>
  <c r="D649" i="4"/>
  <c r="F649" i="4" l="1"/>
  <c r="H18" i="3"/>
  <c r="C643" i="1"/>
  <c r="H640" i="1"/>
  <c r="G640" i="1"/>
  <c r="H7" i="3"/>
  <c r="F650" i="4"/>
  <c r="H19" i="3"/>
  <c r="C644" i="1"/>
  <c r="G297" i="9"/>
  <c r="E297" i="9" s="1"/>
  <c r="B297" i="9" s="1"/>
  <c r="J3" i="9" l="1"/>
  <c r="H643" i="1"/>
  <c r="G643" i="1"/>
  <c r="H644" i="1"/>
  <c r="G644" i="1"/>
  <c r="L293" i="9" l="1"/>
  <c r="F293" i="9" s="1"/>
  <c r="H295" i="9"/>
  <c r="G295" i="9"/>
  <c r="H18" i="9"/>
  <c r="G18" i="9"/>
  <c r="J17" i="9"/>
  <c r="K8" i="9"/>
  <c r="J13" i="9"/>
  <c r="K5" i="9"/>
  <c r="J10" i="9"/>
  <c r="M16" i="9"/>
  <c r="G22" i="9"/>
  <c r="K10" i="9"/>
  <c r="G16" i="9"/>
  <c r="H21" i="9"/>
  <c r="K7" i="9"/>
  <c r="J12" i="9"/>
  <c r="H15" i="9"/>
  <c r="H17" i="9"/>
  <c r="K6" i="9"/>
  <c r="I17" i="9"/>
  <c r="J8" i="9"/>
  <c r="I13" i="9"/>
  <c r="J5" i="9"/>
  <c r="L16" i="9"/>
  <c r="K13" i="9"/>
  <c r="J7" i="9"/>
  <c r="J9" i="9"/>
  <c r="J6" i="9"/>
  <c r="I11" i="9"/>
  <c r="J11" i="9"/>
  <c r="H22" i="9"/>
  <c r="I12" i="9"/>
  <c r="I6" i="9"/>
  <c r="K12" i="9"/>
  <c r="G17" i="9"/>
  <c r="K9" i="9"/>
  <c r="L15" i="9"/>
  <c r="G21" i="9"/>
  <c r="E21" i="9" s="1"/>
  <c r="B21" i="9" s="1"/>
  <c r="I8" i="9"/>
  <c r="M15" i="9"/>
  <c r="I5" i="9"/>
  <c r="K11" i="9"/>
  <c r="H16" i="9"/>
  <c r="I7" i="9"/>
  <c r="I9" i="9"/>
  <c r="G15" i="9"/>
  <c r="E15" i="9" l="1"/>
  <c r="E295" i="9"/>
  <c r="B295" i="9" s="1"/>
  <c r="E17" i="9"/>
  <c r="B17" i="9" s="1"/>
  <c r="E8" i="9"/>
  <c r="B8" i="9" s="1"/>
  <c r="F16" i="9"/>
  <c r="E12" i="9"/>
  <c r="B12" i="9" s="1"/>
  <c r="E13" i="9"/>
  <c r="B13" i="9" s="1"/>
  <c r="E23" i="9"/>
  <c r="I7" i="3" s="1"/>
  <c r="E22" i="9"/>
  <c r="B22" i="9" s="1"/>
  <c r="E9" i="9"/>
  <c r="B9" i="9" s="1"/>
  <c r="E5" i="9"/>
  <c r="F15" i="9"/>
  <c r="F14" i="9" s="1"/>
  <c r="E6" i="9"/>
  <c r="B6" i="9" s="1"/>
  <c r="E11" i="9"/>
  <c r="B11" i="9" s="1"/>
  <c r="E16" i="9"/>
  <c r="E10" i="9"/>
  <c r="B10" i="9" s="1"/>
  <c r="E7" i="9"/>
  <c r="B7" i="9" s="1"/>
  <c r="E18" i="9"/>
  <c r="B18" i="9" s="1"/>
  <c r="B293" i="9"/>
  <c r="F23" i="9"/>
  <c r="B16" i="9" l="1"/>
  <c r="F3" i="9"/>
  <c r="E4" i="9"/>
  <c r="B5"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<sst xmlns="http://schemas.openxmlformats.org/spreadsheetml/2006/main" count="4719" uniqueCount="3650">
  <si>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</si>
  <si>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</si>
  <si>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</si>
  <si>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</si>
  <si>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</si>
  <si>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</si>
  <si>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</si>
  <si>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</si>
  <si>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</si>
  <si>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</si>
  <si>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</si>
  <si>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</si>
  <si>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</si>
  <si>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</si>
  <si>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</si>
  <si>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</si>
  <si>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</si>
  <si>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</si>
  <si>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</si>
  <si>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</si>
  <si>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</si>
  <si>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</si>
  <si>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</si>
  <si>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</si>
  <si>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</si>
  <si>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</si>
  <si>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</si>
  <si>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</si>
  <si>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</si>
  <si>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</si>
  <si>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</si>
  <si>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STJEPANA BENCEKOVIĆA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</si>
  <si>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</si>
  <si>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</si>
  <si>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</si>
  <si>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</si>
  <si>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</si>
  <si>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</si>
  <si>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</si>
  <si>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</si>
  <si>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</si>
  <si>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</si>
  <si>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</si>
  <si>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</si>
  <si>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</si>
  <si>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</si>
  <si>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</si>
  <si>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</si>
  <si>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</si>
  <si>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</si>
  <si>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</si>
  <si>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</si>
  <si>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</si>
  <si>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</si>
  <si>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</si>
  <si>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</si>
  <si>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14648 - OSNOVNA ŠKOLA STJEPANA BENCEKOVIĆA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</si>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</sst>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406180.43999999994</v>
      </c>
      <c r="D2" s="6">
        <f>'PR-RAS'!E6</f>
        <v>460425.6</v>
      </c>
      <c r="E2" s="6">
        <v>0</v>
      </c>
      <c r="F2" s="6">
        <v>0</v>
      </c>
      <c r="G2" s="7">
        <f t="shared" ref="G2:G274" si="0">(B2/1000)*(C2*1+D2*2)</f>
        <v>1327.0316399999999</v>
      </c>
      <c r="H2" s="7">
        <f t="shared" ref="H2:H27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300037.12</v>
      </c>
      <c r="D45" s="1">
        <f>'PR-RAS'!E49</f>
        <v>341458.03</v>
      </c>
      <c r="E45" s="1">
        <v>0</v>
      </c>
      <c r="F45" s="1">
        <v>0</v>
      </c>
      <c r="G45" s="2">
        <f t="shared" si="0"/>
        <v>43249.939919999997</v>
      </c>
      <c r="H45" s="2">
        <f t="shared" si="1"/>
        <v>0.15000000002328306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299455.45</v>
      </c>
      <c r="D64" s="1">
        <f>'PR-RAS'!E68</f>
        <v>340842.4</v>
      </c>
      <c r="E64" s="1">
        <v>0</v>
      </c>
      <c r="F64" s="1">
        <v>0</v>
      </c>
      <c r="G64" s="2">
        <f t="shared" si="0"/>
        <v>61811.835749999998</v>
      </c>
      <c r="H64" s="2">
        <f t="shared" si="1"/>
        <v>0.8500000000349246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297404.76</v>
      </c>
      <c r="D65" s="1">
        <f>'PR-RAS'!E69</f>
        <v>340842.4</v>
      </c>
      <c r="E65" s="1">
        <v>0</v>
      </c>
      <c r="F65" s="1">
        <v>0</v>
      </c>
      <c r="G65" s="2">
        <f t="shared" si="0"/>
        <v>62661.731840000008</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2050.69</v>
      </c>
      <c r="D66" s="1">
        <f>'PR-RAS'!E70</f>
        <v>0</v>
      </c>
      <c r="E66" s="1">
        <v>0</v>
      </c>
      <c r="F66" s="1">
        <v>0</v>
      </c>
      <c r="G66" s="2">
        <f t="shared" si="0"/>
        <v>133.29485</v>
      </c>
      <c r="H66" s="2">
        <f t="shared" si="1"/>
        <v>0.30999999999994543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581.66999999999996</v>
      </c>
      <c r="D73" s="1">
        <f>'PR-RAS'!E77</f>
        <v>615.63</v>
      </c>
      <c r="E73" s="1">
        <v>0</v>
      </c>
      <c r="F73" s="1">
        <v>0</v>
      </c>
      <c r="G73" s="2">
        <f t="shared" si="0"/>
        <v>130.53095999999996</v>
      </c>
      <c r="H73" s="2">
        <f t="shared" si="1"/>
        <v>0.70000000000004547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581.66999999999996</v>
      </c>
      <c r="D76" s="1">
        <f>'PR-RAS'!E80</f>
        <v>615.63</v>
      </c>
      <c r="E76" s="1">
        <v>0</v>
      </c>
      <c r="F76" s="1">
        <v>0</v>
      </c>
      <c r="G76" s="2">
        <f t="shared" si="0"/>
        <v>135.96974999999998</v>
      </c>
      <c r="H76" s="2">
        <f t="shared" si="1"/>
        <v>0.70000000000004547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8146.79</v>
      </c>
      <c r="D102" s="1">
        <f>'PR-RAS'!E106</f>
        <v>8508.67</v>
      </c>
      <c r="E102" s="1">
        <v>0</v>
      </c>
      <c r="F102" s="1">
        <v>0</v>
      </c>
      <c r="G102" s="2">
        <f t="shared" si="0"/>
        <v>2541.5771300000001</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8146.79</v>
      </c>
      <c r="D108" s="1">
        <f>'PR-RAS'!E112</f>
        <v>8508.67</v>
      </c>
      <c r="E108" s="1">
        <v>0</v>
      </c>
      <c r="F108" s="1">
        <v>0</v>
      </c>
      <c r="G108" s="2">
        <f t="shared" si="0"/>
        <v>2692.5619099999999</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8146.79</v>
      </c>
      <c r="D113" s="1">
        <f>'PR-RAS'!E117</f>
        <v>8508.67</v>
      </c>
      <c r="E113" s="1">
        <v>0</v>
      </c>
      <c r="F113" s="1">
        <v>0</v>
      </c>
      <c r="G113" s="2">
        <f t="shared" si="0"/>
        <v>2818.38256</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3932.56</v>
      </c>
      <c r="D121" s="1">
        <f>'PR-RAS'!E125</f>
        <v>208.5</v>
      </c>
      <c r="E121" s="1">
        <v>0</v>
      </c>
      <c r="F121" s="1">
        <v>0</v>
      </c>
      <c r="G121" s="2">
        <f t="shared" si="0"/>
        <v>521.94719999999995</v>
      </c>
      <c r="H121" s="2">
        <f t="shared" si="1"/>
        <v>0.94000000000005457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3932.56</v>
      </c>
      <c r="D122" s="1">
        <f>'PR-RAS'!E126</f>
        <v>208.5</v>
      </c>
      <c r="E122" s="1">
        <v>0</v>
      </c>
      <c r="F122" s="1">
        <v>0</v>
      </c>
      <c r="G122" s="2">
        <f t="shared" si="0"/>
        <v>526.29675999999995</v>
      </c>
      <c r="H122" s="2">
        <f t="shared" si="1"/>
        <v>0.94000000000005457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144</v>
      </c>
      <c r="D123" s="1">
        <f>'PR-RAS'!E127</f>
        <v>208.5</v>
      </c>
      <c r="E123" s="1">
        <v>0</v>
      </c>
      <c r="F123" s="1">
        <v>0</v>
      </c>
      <c r="G123" s="2">
        <f t="shared" si="0"/>
        <v>68.441999999999993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3788.56</v>
      </c>
      <c r="D124" s="1">
        <f>'PR-RAS'!E128</f>
        <v>0</v>
      </c>
      <c r="E124" s="1">
        <v>0</v>
      </c>
      <c r="F124" s="1">
        <v>0</v>
      </c>
      <c r="G124" s="2">
        <f t="shared" si="0"/>
        <v>465.99288000000001</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94063.97</v>
      </c>
      <c r="D130" s="1">
        <f>'PR-RAS'!E134</f>
        <v>110250.4</v>
      </c>
      <c r="E130" s="1">
        <v>0</v>
      </c>
      <c r="F130" s="1">
        <v>0</v>
      </c>
      <c r="G130" s="2">
        <f t="shared" si="0"/>
        <v>40578.855330000006</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94063.97</v>
      </c>
      <c r="D131" s="1">
        <f>'PR-RAS'!E135</f>
        <v>110250.4</v>
      </c>
      <c r="E131" s="1">
        <v>0</v>
      </c>
      <c r="F131" s="1">
        <v>0</v>
      </c>
      <c r="G131" s="2">
        <f t="shared" si="0"/>
        <v>40893.420100000003</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89542.720000000001</v>
      </c>
      <c r="D132" s="1">
        <f>'PR-RAS'!E136</f>
        <v>110250.4</v>
      </c>
      <c r="E132" s="1">
        <v>0</v>
      </c>
      <c r="F132" s="1">
        <v>0</v>
      </c>
      <c r="G132" s="2">
        <f t="shared" si="0"/>
        <v>40615.701120000005</v>
      </c>
      <c r="H132" s="2">
        <f t="shared" si="1"/>
        <v>0.67999999999301508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4521.25</v>
      </c>
      <c r="D133" s="1">
        <f>'PR-RAS'!E137</f>
        <v>0</v>
      </c>
      <c r="E133" s="1">
        <v>0</v>
      </c>
      <c r="F133" s="1">
        <v>0</v>
      </c>
      <c r="G133" s="2">
        <f t="shared" si="0"/>
        <v>596.80500000000006</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399990.64</v>
      </c>
      <c r="D148" s="1">
        <f>'PR-RAS'!E152</f>
        <v>521750.79</v>
      </c>
      <c r="E148" s="1">
        <v>0</v>
      </c>
      <c r="F148" s="1">
        <v>0</v>
      </c>
      <c r="G148" s="2">
        <f t="shared" si="0"/>
        <v>212193.35634</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282959.8</v>
      </c>
      <c r="D149" s="1">
        <f>'PR-RAS'!E153</f>
        <v>387827.74</v>
      </c>
      <c r="E149" s="1">
        <v>0</v>
      </c>
      <c r="F149" s="1">
        <v>0</v>
      </c>
      <c r="G149" s="2">
        <f t="shared" si="0"/>
        <v>156675.06143999999</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234721.04</v>
      </c>
      <c r="D150" s="1">
        <f>'PR-RAS'!E154</f>
        <v>322530.60000000003</v>
      </c>
      <c r="E150" s="1">
        <v>0</v>
      </c>
      <c r="F150" s="1">
        <v>0</v>
      </c>
      <c r="G150" s="2">
        <f t="shared" si="0"/>
        <v>131087.55376000001</v>
      </c>
      <c r="H150" s="2">
        <f t="shared" si="1"/>
        <v>0.43999999997322448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232257.51</v>
      </c>
      <c r="D151" s="1">
        <f>'PR-RAS'!E155</f>
        <v>315260.40000000002</v>
      </c>
      <c r="E151" s="1">
        <v>0</v>
      </c>
      <c r="F151" s="1">
        <v>0</v>
      </c>
      <c r="G151" s="2">
        <f t="shared" si="0"/>
        <v>129416.74650000001</v>
      </c>
      <c r="H151" s="2">
        <f t="shared" si="1"/>
        <v>0.89000000001396984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2463.5300000000002</v>
      </c>
      <c r="D153" s="1">
        <f>'PR-RAS'!E157</f>
        <v>7270.2</v>
      </c>
      <c r="E153" s="1">
        <v>0</v>
      </c>
      <c r="F153" s="1">
        <v>0</v>
      </c>
      <c r="G153" s="2">
        <f t="shared" si="0"/>
        <v>2584.5973599999998</v>
      </c>
      <c r="H153" s="2">
        <f t="shared" si="1"/>
        <v>0.66999999999961801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10782.88</v>
      </c>
      <c r="D155" s="1">
        <f>'PR-RAS'!E159</f>
        <v>17269.349999999999</v>
      </c>
      <c r="E155" s="1">
        <v>0</v>
      </c>
      <c r="F155" s="1">
        <v>0</v>
      </c>
      <c r="G155" s="2">
        <f t="shared" si="0"/>
        <v>6979.5233199999993</v>
      </c>
      <c r="H155" s="2">
        <f t="shared" si="1"/>
        <v>0.46999999999934516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37455.879999999997</v>
      </c>
      <c r="D156" s="1">
        <f>'PR-RAS'!E160</f>
        <v>48027.79</v>
      </c>
      <c r="E156" s="1">
        <v>0</v>
      </c>
      <c r="F156" s="1">
        <v>0</v>
      </c>
      <c r="G156" s="2">
        <f t="shared" si="0"/>
        <v>20694.276299999998</v>
      </c>
      <c r="H156" s="2">
        <f t="shared" si="1"/>
        <v>0.33000000000174623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37455.879999999997</v>
      </c>
      <c r="D158" s="1">
        <f>'PR-RAS'!E162</f>
        <v>48027.79</v>
      </c>
      <c r="E158" s="1">
        <v>0</v>
      </c>
      <c r="F158" s="1">
        <v>0</v>
      </c>
      <c r="G158" s="2">
        <f t="shared" si="0"/>
        <v>20961.299219999997</v>
      </c>
      <c r="H158" s="2">
        <f t="shared" si="1"/>
        <v>0.33000000000174623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116192.09000000001</v>
      </c>
      <c r="D160" s="1">
        <f>'PR-RAS'!E164</f>
        <v>133112.73000000001</v>
      </c>
      <c r="E160" s="1">
        <v>0</v>
      </c>
      <c r="F160" s="1">
        <v>0</v>
      </c>
      <c r="G160" s="2">
        <f t="shared" si="0"/>
        <v>60804.390450000006</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17006.86</v>
      </c>
      <c r="D161" s="1">
        <f>'PR-RAS'!E165</f>
        <v>20863.240000000002</v>
      </c>
      <c r="E161" s="1">
        <v>0</v>
      </c>
      <c r="F161" s="1">
        <v>0</v>
      </c>
      <c r="G161" s="2">
        <f t="shared" si="0"/>
        <v>9397.3344000000016</v>
      </c>
      <c r="H161" s="2">
        <f t="shared" si="1"/>
        <v>0.38000000000101863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926.6</v>
      </c>
      <c r="D162" s="1">
        <f>'PR-RAS'!E166</f>
        <v>1654.95</v>
      </c>
      <c r="E162" s="1">
        <v>0</v>
      </c>
      <c r="F162" s="1">
        <v>0</v>
      </c>
      <c r="G162" s="2">
        <f t="shared" si="0"/>
        <v>682.07650000000001</v>
      </c>
      <c r="H162" s="2">
        <f t="shared" si="1"/>
        <v>0.44999999999993179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14747.88</v>
      </c>
      <c r="D163" s="1">
        <f>'PR-RAS'!E167</f>
        <v>18473.29</v>
      </c>
      <c r="E163" s="1">
        <v>0</v>
      </c>
      <c r="F163" s="1">
        <v>0</v>
      </c>
      <c r="G163" s="2">
        <f t="shared" si="0"/>
        <v>8374.50252</v>
      </c>
      <c r="H163" s="2">
        <f t="shared" si="1"/>
        <v>0.41000000000167347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654.38</v>
      </c>
      <c r="D164" s="1">
        <f>'PR-RAS'!E168</f>
        <v>0</v>
      </c>
      <c r="E164" s="1">
        <v>0</v>
      </c>
      <c r="F164" s="1">
        <v>0</v>
      </c>
      <c r="G164" s="2">
        <f t="shared" si="0"/>
        <v>106.66394</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678</v>
      </c>
      <c r="D165" s="1">
        <f>'PR-RAS'!E169</f>
        <v>735</v>
      </c>
      <c r="E165" s="1">
        <v>0</v>
      </c>
      <c r="F165" s="1">
        <v>0</v>
      </c>
      <c r="G165" s="2">
        <f t="shared" si="0"/>
        <v>352.27199999999999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34833.730000000003</v>
      </c>
      <c r="D166" s="1">
        <f>'PR-RAS'!E170</f>
        <v>35323.47</v>
      </c>
      <c r="E166" s="1">
        <v>0</v>
      </c>
      <c r="F166" s="1">
        <v>0</v>
      </c>
      <c r="G166" s="2">
        <f t="shared" si="0"/>
        <v>17404.310550000002</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1633.2</v>
      </c>
      <c r="D167" s="1">
        <f>'PR-RAS'!E171</f>
        <v>1295.56</v>
      </c>
      <c r="E167" s="1">
        <v>0</v>
      </c>
      <c r="F167" s="1">
        <v>0</v>
      </c>
      <c r="G167" s="2">
        <f t="shared" si="0"/>
        <v>701.23712</v>
      </c>
      <c r="H167" s="2">
        <f t="shared" si="1"/>
        <v>0.64000000000010004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20296.990000000002</v>
      </c>
      <c r="D168" s="1">
        <f>'PR-RAS'!E172</f>
        <v>22531.91</v>
      </c>
      <c r="E168" s="1">
        <v>0</v>
      </c>
      <c r="F168" s="1">
        <v>0</v>
      </c>
      <c r="G168" s="2">
        <f t="shared" si="0"/>
        <v>10915.25527</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11790.47</v>
      </c>
      <c r="D169" s="1">
        <f>'PR-RAS'!E173</f>
        <v>10953.02</v>
      </c>
      <c r="E169" s="1">
        <v>0</v>
      </c>
      <c r="F169" s="1">
        <v>0</v>
      </c>
      <c r="G169" s="2">
        <f t="shared" si="0"/>
        <v>5661.0136800000009</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645.88</v>
      </c>
      <c r="D170" s="1">
        <f>'PR-RAS'!E174</f>
        <v>350.59</v>
      </c>
      <c r="E170" s="1">
        <v>0</v>
      </c>
      <c r="F170" s="1">
        <v>0</v>
      </c>
      <c r="G170" s="2">
        <f t="shared" si="0"/>
        <v>227.65314000000001</v>
      </c>
      <c r="H170" s="2">
        <f t="shared" si="1"/>
        <v>0.53000000000002956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467.19</v>
      </c>
      <c r="D171" s="1">
        <f>'PR-RAS'!E175</f>
        <v>60.76</v>
      </c>
      <c r="E171" s="1">
        <v>0</v>
      </c>
      <c r="F171" s="1">
        <v>0</v>
      </c>
      <c r="G171" s="2">
        <f t="shared" si="0"/>
        <v>100.08070000000001</v>
      </c>
      <c r="H171" s="2">
        <f t="shared" si="1"/>
        <v>0.42999999999999972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131.63</v>
      </c>
      <c r="E173" s="1">
        <v>0</v>
      </c>
      <c r="F173" s="1">
        <v>0</v>
      </c>
      <c r="G173" s="2">
        <f t="shared" si="0"/>
        <v>45.280719999999995</v>
      </c>
      <c r="H173" s="2">
        <f t="shared" si="1"/>
        <v>0.37000000000000455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61856.79</v>
      </c>
      <c r="D174" s="1">
        <f>'PR-RAS'!E178</f>
        <v>71118.36</v>
      </c>
      <c r="E174" s="1">
        <v>0</v>
      </c>
      <c r="F174" s="1">
        <v>0</v>
      </c>
      <c r="G174" s="2">
        <f t="shared" si="0"/>
        <v>35308.177230000001</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46142.85</v>
      </c>
      <c r="D175" s="1">
        <f>'PR-RAS'!E179</f>
        <v>44247.69</v>
      </c>
      <c r="E175" s="1">
        <v>0</v>
      </c>
      <c r="F175" s="1">
        <v>0</v>
      </c>
      <c r="G175" s="2">
        <f t="shared" si="0"/>
        <v>23427.052019999999</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10698.78</v>
      </c>
      <c r="D176" s="1">
        <f>'PR-RAS'!E180</f>
        <v>8903.2999999999993</v>
      </c>
      <c r="E176" s="1">
        <v>0</v>
      </c>
      <c r="F176" s="1">
        <v>0</v>
      </c>
      <c r="G176" s="2">
        <f t="shared" si="0"/>
        <v>4988.441499999999</v>
      </c>
      <c r="H176" s="2">
        <f t="shared" si="1"/>
        <v>0.51999999999861757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2092.25</v>
      </c>
      <c r="D178" s="1">
        <f>'PR-RAS'!E182</f>
        <v>1291.43</v>
      </c>
      <c r="E178" s="1">
        <v>0</v>
      </c>
      <c r="F178" s="1">
        <v>0</v>
      </c>
      <c r="G178" s="2">
        <f t="shared" si="0"/>
        <v>827.49447000000009</v>
      </c>
      <c r="H178" s="2">
        <f t="shared" si="1"/>
        <v>0.68000000000006366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597.29999999999995</v>
      </c>
      <c r="D179" s="1">
        <f>'PR-RAS'!E183</f>
        <v>578.20000000000005</v>
      </c>
      <c r="E179" s="1">
        <v>0</v>
      </c>
      <c r="F179" s="1">
        <v>0</v>
      </c>
      <c r="G179" s="2">
        <f t="shared" si="0"/>
        <v>312.15859999999998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271.75</v>
      </c>
      <c r="D180" s="1">
        <f>'PR-RAS'!E184</f>
        <v>231.26</v>
      </c>
      <c r="E180" s="1">
        <v>0</v>
      </c>
      <c r="F180" s="1">
        <v>0</v>
      </c>
      <c r="G180" s="2">
        <f t="shared" si="0"/>
        <v>131.43432999999999</v>
      </c>
      <c r="H180" s="2">
        <f t="shared" si="1"/>
        <v>0.50999999999999091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531.78</v>
      </c>
      <c r="D181" s="1">
        <f>'PR-RAS'!E185</f>
        <v>607.63</v>
      </c>
      <c r="E181" s="1">
        <v>0</v>
      </c>
      <c r="F181" s="1">
        <v>0</v>
      </c>
      <c r="G181" s="2">
        <f t="shared" si="0"/>
        <v>314.46719999999999</v>
      </c>
      <c r="H181" s="2">
        <f t="shared" si="1"/>
        <v>0.59000000000003183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674.08</v>
      </c>
      <c r="D182" s="1">
        <f>'PR-RAS'!E186</f>
        <v>600</v>
      </c>
      <c r="E182" s="1">
        <v>0</v>
      </c>
      <c r="F182" s="1">
        <v>0</v>
      </c>
      <c r="G182" s="2">
        <f t="shared" si="0"/>
        <v>339.20847999999995</v>
      </c>
      <c r="H182" s="2">
        <f t="shared" si="1"/>
        <v>8.0000000000040927E-2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848</v>
      </c>
      <c r="D183" s="1">
        <f>'PR-RAS'!E187</f>
        <v>14658.85</v>
      </c>
      <c r="E183" s="1">
        <v>0</v>
      </c>
      <c r="F183" s="1">
        <v>0</v>
      </c>
      <c r="G183" s="2">
        <f t="shared" si="0"/>
        <v>5490.1574000000001</v>
      </c>
      <c r="H183" s="2">
        <f t="shared" si="1"/>
        <v>0.1499999999996362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2494.71</v>
      </c>
      <c r="D190" s="1">
        <f>'PR-RAS'!E194</f>
        <v>5807.66</v>
      </c>
      <c r="E190" s="1">
        <v>0</v>
      </c>
      <c r="F190" s="1">
        <v>0</v>
      </c>
      <c r="G190" s="2">
        <f t="shared" si="0"/>
        <v>2666.79567</v>
      </c>
      <c r="H190" s="2">
        <f t="shared" si="1"/>
        <v>0.63000000000010914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463.37</v>
      </c>
      <c r="D191" s="1">
        <f>'PR-RAS'!E195</f>
        <v>1837.22</v>
      </c>
      <c r="E191" s="1">
        <v>0</v>
      </c>
      <c r="F191" s="1">
        <v>0</v>
      </c>
      <c r="G191" s="2">
        <f t="shared" si="0"/>
        <v>786.18390000000011</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116.7</v>
      </c>
      <c r="E193" s="1">
        <v>0</v>
      </c>
      <c r="F193" s="1">
        <v>0</v>
      </c>
      <c r="G193" s="2">
        <f t="shared" si="0"/>
        <v>44.812800000000003</v>
      </c>
      <c r="H193" s="2">
        <f t="shared" si="1"/>
        <v>0.29999999999999716</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539.59</v>
      </c>
      <c r="D194" s="1">
        <f>'PR-RAS'!E198</f>
        <v>531.5</v>
      </c>
      <c r="E194" s="1">
        <v>0</v>
      </c>
      <c r="F194" s="1">
        <v>0</v>
      </c>
      <c r="G194" s="2">
        <f t="shared" si="0"/>
        <v>309.29987000000006</v>
      </c>
      <c r="H194" s="2">
        <f t="shared" si="1"/>
        <v>0.90999999999996817</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1052.56</v>
      </c>
      <c r="D195" s="1">
        <f>'PR-RAS'!E199</f>
        <v>1700.13</v>
      </c>
      <c r="E195" s="1">
        <v>0</v>
      </c>
      <c r="F195" s="1">
        <v>0</v>
      </c>
      <c r="G195" s="2">
        <f t="shared" si="0"/>
        <v>863.84708000000001</v>
      </c>
      <c r="H195" s="2">
        <f t="shared" si="1"/>
        <v>0.57000000000016371</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279.95999999999998</v>
      </c>
      <c r="D196" s="1">
        <f>'PR-RAS'!E200</f>
        <v>0</v>
      </c>
      <c r="E196" s="1">
        <v>0</v>
      </c>
      <c r="F196" s="1">
        <v>0</v>
      </c>
      <c r="G196" s="2">
        <f t="shared" si="0"/>
        <v>54.592199999999998</v>
      </c>
      <c r="H196" s="2">
        <f t="shared" si="1"/>
        <v>4.0000000000020464E-2</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159.22999999999999</v>
      </c>
      <c r="D197" s="1">
        <f>'PR-RAS'!E201</f>
        <v>1622.11</v>
      </c>
      <c r="E197" s="1">
        <v>0</v>
      </c>
      <c r="F197" s="1">
        <v>0</v>
      </c>
      <c r="G197" s="2">
        <f t="shared" si="0"/>
        <v>667.07619999999997</v>
      </c>
      <c r="H197" s="2">
        <f t="shared" si="1"/>
        <v>0.33999999999988972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499.51</v>
      </c>
      <c r="D198" s="1">
        <f>'PR-RAS'!E202</f>
        <v>471.32</v>
      </c>
      <c r="E198" s="1">
        <v>0</v>
      </c>
      <c r="F198" s="1">
        <v>0</v>
      </c>
      <c r="G198" s="2">
        <f t="shared" si="0"/>
        <v>284.10355000000004</v>
      </c>
      <c r="H198" s="2">
        <f t="shared" si="1"/>
        <v>0.81000000000000227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499.51</v>
      </c>
      <c r="D212" s="1">
        <f>'PR-RAS'!E216</f>
        <v>471.32</v>
      </c>
      <c r="E212" s="1">
        <v>0</v>
      </c>
      <c r="F212" s="1">
        <v>0</v>
      </c>
      <c r="G212" s="2">
        <f t="shared" si="0"/>
        <v>304.29365000000001</v>
      </c>
      <c r="H212" s="2">
        <f t="shared" si="1"/>
        <v>0.81000000000000227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348.97</v>
      </c>
      <c r="D213" s="1">
        <f>'PR-RAS'!E217</f>
        <v>471.32</v>
      </c>
      <c r="E213" s="1">
        <v>0</v>
      </c>
      <c r="F213" s="1">
        <v>0</v>
      </c>
      <c r="G213" s="2">
        <f t="shared" si="0"/>
        <v>273.82132000000001</v>
      </c>
      <c r="H213" s="2">
        <f t="shared" si="1"/>
        <v>0.34999999999996589</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150.54</v>
      </c>
      <c r="D215" s="1">
        <f>'PR-RAS'!E219</f>
        <v>0</v>
      </c>
      <c r="E215" s="1">
        <v>0</v>
      </c>
      <c r="F215" s="1">
        <v>0</v>
      </c>
      <c r="G215" s="2">
        <f t="shared" si="0"/>
        <v>32.215559999999996</v>
      </c>
      <c r="H215" s="2">
        <f t="shared" si="1"/>
        <v>0.46000000000000796</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339.24</v>
      </c>
      <c r="D269" s="1">
        <f>'PR-RAS'!E273</f>
        <v>339</v>
      </c>
      <c r="E269" s="1">
        <v>0</v>
      </c>
      <c r="F269" s="1">
        <v>0</v>
      </c>
      <c r="G269" s="2">
        <f t="shared" si="0"/>
        <v>272.62031999999999</v>
      </c>
      <c r="H269" s="2">
        <f t="shared" si="1"/>
        <v>0.24000000000000909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339.24</v>
      </c>
      <c r="D270" s="1">
        <f>'PR-RAS'!E274</f>
        <v>339</v>
      </c>
      <c r="E270" s="1">
        <v>0</v>
      </c>
      <c r="F270" s="1">
        <v>0</v>
      </c>
      <c r="G270" s="2">
        <f t="shared" si="0"/>
        <v>273.63756000000001</v>
      </c>
      <c r="H270" s="2">
        <f t="shared" si="1"/>
        <v>0.24000000000000909</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339.24</v>
      </c>
      <c r="D272" s="1">
        <f>'PR-RAS'!E276</f>
        <v>339</v>
      </c>
      <c r="E272" s="1">
        <v>0</v>
      </c>
      <c r="F272" s="1">
        <v>0</v>
      </c>
      <c r="G272" s="2">
        <f t="shared" si="0"/>
        <v>275.67204000000004</v>
      </c>
      <c r="H272" s="2">
        <f t="shared" si="1"/>
        <v>0.24000000000000909</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399990.64</v>
      </c>
      <c r="D295" s="1">
        <f>'PR-RAS'!E299</f>
        <v>521750.79</v>
      </c>
      <c r="E295" s="1">
        <v>0</v>
      </c>
      <c r="F295" s="1">
        <v>0</v>
      </c>
      <c r="G295" s="2">
        <f t="shared" si="12"/>
        <v>424386.71268</v>
      </c>
      <c r="H295" s="2">
        <f t="shared" si="13"/>
        <v>0.57000000000698492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6189.7999999999302</v>
      </c>
      <c r="D296" s="1">
        <f>'PR-RAS'!E300</f>
        <v>0</v>
      </c>
      <c r="E296" s="1">
        <v>0</v>
      </c>
      <c r="F296" s="1">
        <v>0</v>
      </c>
      <c r="G296" s="2">
        <f t="shared" si="12"/>
        <v>1825.9909999999793</v>
      </c>
      <c r="H296" s="2">
        <f t="shared" si="13"/>
        <v>0.20000000006984919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61325.19</v>
      </c>
      <c r="E297" s="1">
        <v>0</v>
      </c>
      <c r="F297" s="1">
        <v>0</v>
      </c>
      <c r="G297" s="2">
        <f t="shared" si="12"/>
        <v>36304.512479999998</v>
      </c>
      <c r="H297" s="2">
        <f t="shared" si="13"/>
        <v>0.19000000000232831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199757.1</v>
      </c>
      <c r="D298" s="1">
        <f>'PR-RAS'!E302</f>
        <v>193732.14</v>
      </c>
      <c r="E298" s="1">
        <v>0</v>
      </c>
      <c r="F298" s="1">
        <v>0</v>
      </c>
      <c r="G298" s="2">
        <f t="shared" si="12"/>
        <v>174404.74985999998</v>
      </c>
      <c r="H298" s="2">
        <f t="shared" si="13"/>
        <v>0.2400000000197906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9094.4500000000007</v>
      </c>
      <c r="D300" s="1">
        <f>'PR-RAS'!E304</f>
        <v>57301.039999999979</v>
      </c>
      <c r="E300" s="1">
        <v>0</v>
      </c>
      <c r="F300" s="1">
        <v>0</v>
      </c>
      <c r="G300" s="2">
        <f t="shared" si="12"/>
        <v>36985.262469999987</v>
      </c>
      <c r="H300" s="2">
        <f t="shared" si="13"/>
        <v>0.48999999997977284</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3492</v>
      </c>
      <c r="D301" s="1">
        <f>'PR-RAS'!E305</f>
        <v>2881.26</v>
      </c>
      <c r="E301" s="1">
        <v>0</v>
      </c>
      <c r="F301" s="1">
        <v>0</v>
      </c>
      <c r="G301" s="2">
        <f t="shared" si="12"/>
        <v>2776.3560000000002</v>
      </c>
      <c r="H301" s="2">
        <f t="shared" si="13"/>
        <v>0.26000000000021828</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5139.07</v>
      </c>
      <c r="D355" s="1">
        <f>'PR-RAS'!E360</f>
        <v>2440.5</v>
      </c>
      <c r="E355" s="1">
        <v>0</v>
      </c>
      <c r="F355" s="1">
        <v>0</v>
      </c>
      <c r="G355" s="2">
        <f t="shared" si="12"/>
        <v>3547.1047799999997</v>
      </c>
      <c r="H355" s="2">
        <f t="shared" si="13"/>
        <v>0.56999999999970896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5139.07</v>
      </c>
      <c r="D368" s="1">
        <f>'PR-RAS'!E373</f>
        <v>2440.5</v>
      </c>
      <c r="E368" s="1">
        <v>0</v>
      </c>
      <c r="F368" s="1">
        <v>0</v>
      </c>
      <c r="G368" s="2">
        <f t="shared" si="12"/>
        <v>3677.3656899999996</v>
      </c>
      <c r="H368" s="2">
        <f t="shared" si="13"/>
        <v>0.56999999999970896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4822.75</v>
      </c>
      <c r="D374" s="1">
        <f>'PR-RAS'!E379</f>
        <v>2440.5</v>
      </c>
      <c r="E374" s="1">
        <v>0</v>
      </c>
      <c r="F374" s="1">
        <v>0</v>
      </c>
      <c r="G374" s="2">
        <f t="shared" si="12"/>
        <v>3619.4987500000002</v>
      </c>
      <c r="H374" s="2">
        <f t="shared" si="13"/>
        <v>0.75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4822.75</v>
      </c>
      <c r="D375" s="1">
        <f>'PR-RAS'!E380</f>
        <v>675</v>
      </c>
      <c r="E375" s="1">
        <v>0</v>
      </c>
      <c r="F375" s="1">
        <v>0</v>
      </c>
      <c r="G375" s="2">
        <f t="shared" si="12"/>
        <v>2308.6084999999998</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1765.5</v>
      </c>
      <c r="E381" s="1">
        <v>0</v>
      </c>
      <c r="F381" s="1">
        <v>0</v>
      </c>
      <c r="G381" s="2">
        <f t="shared" si="12"/>
        <v>1341.78</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316.32</v>
      </c>
      <c r="D388" s="1">
        <f>'PR-RAS'!E393</f>
        <v>0</v>
      </c>
      <c r="E388" s="1">
        <v>0</v>
      </c>
      <c r="F388" s="1">
        <v>0</v>
      </c>
      <c r="G388" s="2">
        <f t="shared" si="12"/>
        <v>122.41584</v>
      </c>
      <c r="H388" s="2">
        <f t="shared" si="13"/>
        <v>0.31999999999999318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316.32</v>
      </c>
      <c r="D389" s="1">
        <f>'PR-RAS'!E394</f>
        <v>0</v>
      </c>
      <c r="E389" s="1">
        <v>0</v>
      </c>
      <c r="F389" s="1">
        <v>0</v>
      </c>
      <c r="G389" s="2">
        <f t="shared" si="12"/>
        <v>122.73216000000001</v>
      </c>
      <c r="H389" s="2">
        <f t="shared" si="13"/>
        <v>0.31999999999999318</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5139.07</v>
      </c>
      <c r="D413" s="1">
        <f>'PR-RAS'!E418</f>
        <v>2440.5</v>
      </c>
      <c r="E413" s="1">
        <v>0</v>
      </c>
      <c r="F413" s="1">
        <v>0</v>
      </c>
      <c r="G413" s="2">
        <f t="shared" si="12"/>
        <v>4128.2688399999997</v>
      </c>
      <c r="H413" s="2">
        <f t="shared" si="13"/>
        <v>0.56999999999970896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107588.85</v>
      </c>
      <c r="D415" s="1">
        <f>'PR-RAS'!E420</f>
        <v>109640.15</v>
      </c>
      <c r="E415" s="1">
        <v>0</v>
      </c>
      <c r="F415" s="1">
        <v>0</v>
      </c>
      <c r="G415" s="2">
        <f t="shared" si="12"/>
        <v>135323.82810000001</v>
      </c>
      <c r="H415" s="2">
        <f t="shared" si="13"/>
        <v>0.29999999998835847</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406180.43999999994</v>
      </c>
      <c r="D417" s="1">
        <f>'PR-RAS'!E422</f>
        <v>460425.6</v>
      </c>
      <c r="E417" s="1">
        <v>0</v>
      </c>
      <c r="F417" s="1">
        <v>0</v>
      </c>
      <c r="G417" s="2">
        <f t="shared" si="12"/>
        <v>552045.16223999998</v>
      </c>
      <c r="H417" s="2">
        <f t="shared" si="13"/>
        <v>0.83999999996740371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405129.71</v>
      </c>
      <c r="D418" s="1">
        <f>'PR-RAS'!E423</f>
        <v>524191.29</v>
      </c>
      <c r="E418" s="1">
        <v>0</v>
      </c>
      <c r="F418" s="1">
        <v>0</v>
      </c>
      <c r="G418" s="2">
        <f t="shared" si="12"/>
        <v>606114.62492999993</v>
      </c>
      <c r="H418" s="2">
        <f t="shared" si="13"/>
        <v>0.57999999995809048</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1050.7299999999232</v>
      </c>
      <c r="D419" s="1">
        <f>'PR-RAS'!E424</f>
        <v>0</v>
      </c>
      <c r="E419" s="1">
        <v>0</v>
      </c>
      <c r="F419" s="1">
        <v>0</v>
      </c>
      <c r="G419" s="2">
        <f t="shared" si="12"/>
        <v>439.20513999996786</v>
      </c>
      <c r="H419" s="2">
        <f t="shared" si="13"/>
        <v>0.27000000007683411</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63765.69</v>
      </c>
      <c r="E420" s="1">
        <v>0</v>
      </c>
      <c r="F420" s="1">
        <v>0</v>
      </c>
      <c r="G420" s="2">
        <f t="shared" si="12"/>
        <v>53435.648220000003</v>
      </c>
      <c r="H420" s="2">
        <f t="shared" si="13"/>
        <v>0.30999999999767169</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92168.25</v>
      </c>
      <c r="D421" s="1">
        <f>'PR-RAS'!E426</f>
        <v>84091.99000000002</v>
      </c>
      <c r="E421" s="1">
        <v>0</v>
      </c>
      <c r="F421" s="1">
        <v>0</v>
      </c>
      <c r="G421" s="2">
        <f t="shared" si="12"/>
        <v>109347.93660000002</v>
      </c>
      <c r="H421" s="2">
        <f t="shared" si="13"/>
        <v>0.2599999999802094</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9094.4500000000007</v>
      </c>
      <c r="D423" s="1">
        <f>'PR-RAS'!E428</f>
        <v>57301.039999999979</v>
      </c>
      <c r="E423" s="1">
        <v>0</v>
      </c>
      <c r="F423" s="1">
        <v>0</v>
      </c>
      <c r="G423" s="2">
        <f t="shared" si="12"/>
        <v>52199.935659999981</v>
      </c>
      <c r="H423" s="2">
        <f t="shared" si="13"/>
        <v>0.48999999997977284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406180.43999999994</v>
      </c>
      <c r="D637" s="1">
        <f>'PR-RAS'!E643</f>
        <v>460425.6</v>
      </c>
      <c r="E637" s="1">
        <v>0</v>
      </c>
      <c r="F637" s="1">
        <v>0</v>
      </c>
      <c r="G637" s="2">
        <f t="shared" si="14"/>
        <v>843992.12303999998</v>
      </c>
      <c r="H637" s="2">
        <f t="shared" si="15"/>
        <v>0.83999999996740371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405129.71</v>
      </c>
      <c r="D638" s="1">
        <f>'PR-RAS'!E644</f>
        <v>524191.29</v>
      </c>
      <c r="E638" s="1">
        <v>0</v>
      </c>
      <c r="F638" s="1">
        <v>0</v>
      </c>
      <c r="G638" s="2">
        <f t="shared" si="14"/>
        <v>925887.32873000007</v>
      </c>
      <c r="H638" s="2">
        <f t="shared" si="15"/>
        <v>0.57999999995809048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1050.7299999999232</v>
      </c>
      <c r="D639" s="1">
        <f>'PR-RAS'!E645</f>
        <v>0</v>
      </c>
      <c r="E639" s="1">
        <v>0</v>
      </c>
      <c r="F639" s="1">
        <v>0</v>
      </c>
      <c r="G639" s="2">
        <f t="shared" si="14"/>
        <v>670.36573999995096</v>
      </c>
      <c r="H639" s="2">
        <f t="shared" si="15"/>
        <v>0.27000000007683411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63765.69</v>
      </c>
      <c r="E640" s="1">
        <v>0</v>
      </c>
      <c r="F640" s="1">
        <v>0</v>
      </c>
      <c r="G640" s="2">
        <f t="shared" si="14"/>
        <v>81492.551820000008</v>
      </c>
      <c r="H640" s="2">
        <f t="shared" si="15"/>
        <v>0.30999999999767169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92168.25</v>
      </c>
      <c r="D641" s="1">
        <f>'PR-RAS'!E647</f>
        <v>84091.99000000002</v>
      </c>
      <c r="E641" s="1">
        <v>0</v>
      </c>
      <c r="F641" s="1">
        <v>0</v>
      </c>
      <c r="G641" s="2">
        <f t="shared" si="14"/>
        <v>166625.42720000003</v>
      </c>
      <c r="H641" s="2">
        <f t="shared" si="15"/>
        <v>0.2599999999802094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93218.979999999923</v>
      </c>
      <c r="D643" s="1">
        <f>'PR-RAS'!E649</f>
        <v>20326.300000000017</v>
      </c>
      <c r="E643" s="1">
        <v>0</v>
      </c>
      <c r="F643" s="1">
        <v>0</v>
      </c>
      <c r="G643" s="2">
        <f t="shared" si="14"/>
        <v>85945.55435999998</v>
      </c>
      <c r="H643" s="2">
        <f t="shared" si="15"/>
        <v>0.32000000009429641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53542.14</v>
      </c>
      <c r="D645" s="1">
        <f>'PR-RAS'!E651</f>
        <v>0</v>
      </c>
      <c r="E645" s="1">
        <v>0</v>
      </c>
      <c r="F645" s="1">
        <v>0</v>
      </c>
      <c r="G645" s="2">
        <f t="shared" si="14"/>
        <v>34481.138160000002</v>
      </c>
      <c r="H645" s="2">
        <f t="shared" si="15"/>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100800.53</v>
      </c>
      <c r="D646" s="1">
        <f>'PR-RAS'!E653</f>
        <v>99855.59</v>
      </c>
      <c r="E646" s="1">
        <v>0</v>
      </c>
      <c r="F646" s="1">
        <v>0</v>
      </c>
      <c r="G646" s="2">
        <f t="shared" si="14"/>
        <v>193830.05294999998</v>
      </c>
      <c r="H646" s="2">
        <f t="shared" si="15"/>
        <v>0.88000000000465661</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126415.66</v>
      </c>
      <c r="D647" s="1">
        <f>'PR-RAS'!E654</f>
        <v>141628.67000000001</v>
      </c>
      <c r="E647" s="1">
        <v>0</v>
      </c>
      <c r="F647" s="1">
        <v>0</v>
      </c>
      <c r="G647" s="2">
        <f t="shared" si="14"/>
        <v>264648.75800000003</v>
      </c>
      <c r="H647" s="2">
        <f t="shared" si="15"/>
        <v>0.66999999998370185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93281.09</v>
      </c>
      <c r="D648" s="1">
        <f>'PR-RAS'!E655</f>
        <v>155797.44</v>
      </c>
      <c r="E648" s="1">
        <v>0</v>
      </c>
      <c r="F648" s="1">
        <v>0</v>
      </c>
      <c r="G648" s="2">
        <f t="shared" si="14"/>
        <v>261954.75258999999</v>
      </c>
      <c r="H648" s="2">
        <f t="shared" si="15"/>
        <v>0.52999999999883585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133935.1</v>
      </c>
      <c r="D649" s="1">
        <f>'PR-RAS'!E656</f>
        <v>85686.82</v>
      </c>
      <c r="E649" s="1">
        <v>0</v>
      </c>
      <c r="F649" s="1">
        <v>0</v>
      </c>
      <c r="G649" s="2">
        <f t="shared" si="14"/>
        <v>197840.06352</v>
      </c>
      <c r="H649" s="2">
        <f t="shared" si="15"/>
        <v>0.27999999999883585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31</v>
      </c>
      <c r="D651" s="1">
        <f>'PR-RAS'!E658</f>
        <v>32</v>
      </c>
      <c r="E651" s="1">
        <v>0</v>
      </c>
      <c r="F651" s="1">
        <v>0</v>
      </c>
      <c r="G651" s="2">
        <f t="shared" si="14"/>
        <v>61.75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24</v>
      </c>
      <c r="D653" s="1">
        <f>'PR-RAS'!E660</f>
        <v>24</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13145.53</v>
      </c>
      <c r="D676" s="1">
        <f>'PR-RAS'!E683</f>
        <v>14123.34</v>
      </c>
      <c r="E676" s="1">
        <v>0</v>
      </c>
      <c r="F676" s="1">
        <v>0</v>
      </c>
      <c r="G676" s="2">
        <f t="shared" si="14"/>
        <v>27939.741750000001</v>
      </c>
      <c r="H676" s="2">
        <f t="shared" si="15"/>
        <v>0.80999999999949068</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284259.23</v>
      </c>
      <c r="D677" s="1">
        <f>'PR-RAS'!E684</f>
        <v>326719.06</v>
      </c>
      <c r="E677" s="1">
        <v>0</v>
      </c>
      <c r="F677" s="1">
        <v>0</v>
      </c>
      <c r="G677" s="2">
        <f t="shared" si="14"/>
        <v>633883.40860000008</v>
      </c>
      <c r="H677" s="2">
        <f t="shared" si="15"/>
        <v>0.28999999997904524</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2050.69</v>
      </c>
      <c r="D678" s="1">
        <f>'PR-RAS'!E685</f>
        <v>0</v>
      </c>
      <c r="E678" s="1">
        <v>0</v>
      </c>
      <c r="F678" s="1">
        <v>0</v>
      </c>
      <c r="G678" s="2">
        <f t="shared" si="14"/>
        <v>1388.3171300000001</v>
      </c>
      <c r="H678" s="2">
        <f t="shared" si="15"/>
        <v>0.30999999999994543</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8146.79</v>
      </c>
      <c r="D717" s="1">
        <f>'PR-RAS'!E724</f>
        <v>8508.67</v>
      </c>
      <c r="E717" s="1">
        <v>0</v>
      </c>
      <c r="F717" s="1">
        <v>0</v>
      </c>
      <c r="G717" s="2">
        <f t="shared" si="14"/>
        <v>18017.517080000001</v>
      </c>
      <c r="H717" s="2">
        <f t="shared" si="15"/>
        <v>0.53999999999996362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4700.1899999999996</v>
      </c>
      <c r="E725" s="1">
        <v>0</v>
      </c>
      <c r="F725" s="1">
        <v>0</v>
      </c>
      <c r="G725" s="2">
        <f t="shared" si="14"/>
        <v>6805.8751199999988</v>
      </c>
      <c r="H725" s="2">
        <f t="shared" si="15"/>
        <v>0.18999999999959982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14747.88</v>
      </c>
      <c r="D727" s="1">
        <f>'PR-RAS'!E734</f>
        <v>18473.29</v>
      </c>
      <c r="E727" s="1">
        <v>0</v>
      </c>
      <c r="F727" s="1">
        <v>0</v>
      </c>
      <c r="G727" s="2">
        <f t="shared" si="14"/>
        <v>37530.177960000001</v>
      </c>
      <c r="H727" s="2">
        <f t="shared" si="15"/>
        <v>0.41000000000167347</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531.78</v>
      </c>
      <c r="D731" s="1">
        <f>'PR-RAS'!E738</f>
        <v>607.63</v>
      </c>
      <c r="E731" s="1">
        <v>0</v>
      </c>
      <c r="F731" s="1">
        <v>0</v>
      </c>
      <c r="G731" s="2">
        <f t="shared" si="14"/>
        <v>1275.3391999999999</v>
      </c>
      <c r="H731" s="2">
        <f t="shared" si="15"/>
        <v>0.59000000000003183</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463.37</v>
      </c>
      <c r="D734" s="1">
        <f>'PR-RAS'!E741</f>
        <v>1837.22</v>
      </c>
      <c r="E734" s="1">
        <v>0</v>
      </c>
      <c r="F734" s="1">
        <v>0</v>
      </c>
      <c r="G734" s="2">
        <f t="shared" si="14"/>
        <v>3033.0147300000003</v>
      </c>
      <c r="H734" s="2">
        <f t="shared" si="15"/>
        <v>0.59000000000003183</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82961.37</v>
      </c>
      <c r="D1582" s="6"/>
      <c r="E1582" s="6">
        <v>0</v>
      </c>
      <c r="F1582" s="6">
        <v>0</v>
      </c>
      <c r="G1582" s="7">
        <f t="shared" ref="G1582:G1686" si="70">B1582/1000*C1582</f>
        <v>82.961370000000002</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473104.71</v>
      </c>
      <c r="D1583" s="1">
        <v>0</v>
      </c>
      <c r="E1583" s="1">
        <v>0</v>
      </c>
      <c r="F1583" s="1">
        <v>0</v>
      </c>
      <c r="G1583" s="2">
        <f t="shared" si="70"/>
        <v>946.20942000000002</v>
      </c>
      <c r="H1583" s="2">
        <f t="shared" si="71"/>
        <v>0.28999999997904524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470664.21</v>
      </c>
      <c r="D1585" s="1">
        <v>0</v>
      </c>
      <c r="E1585" s="1">
        <v>0</v>
      </c>
      <c r="F1585" s="1">
        <v>0</v>
      </c>
      <c r="G1585" s="2">
        <f t="shared" si="70"/>
        <v>1882.6568400000001</v>
      </c>
      <c r="H1585" s="2">
        <f t="shared" si="71"/>
        <v>0.21000000002095476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340367.01</v>
      </c>
      <c r="D1586" s="1">
        <v>0</v>
      </c>
      <c r="E1586" s="1">
        <v>0</v>
      </c>
      <c r="F1586" s="1">
        <v>0</v>
      </c>
      <c r="G1586" s="2">
        <f t="shared" si="70"/>
        <v>1701.8350500000001</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129426.38</v>
      </c>
      <c r="D1587" s="1">
        <v>0</v>
      </c>
      <c r="E1587" s="1">
        <v>0</v>
      </c>
      <c r="F1587" s="1">
        <v>0</v>
      </c>
      <c r="G1587" s="2">
        <f t="shared" si="70"/>
        <v>776.55828000000008</v>
      </c>
      <c r="H1587" s="2">
        <f t="shared" si="71"/>
        <v>0.38000000000465661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471.32</v>
      </c>
      <c r="D1588" s="1">
        <v>0</v>
      </c>
      <c r="E1588" s="1">
        <v>0</v>
      </c>
      <c r="F1588" s="1">
        <v>0</v>
      </c>
      <c r="G1588" s="2">
        <f t="shared" si="70"/>
        <v>3.2992400000000002</v>
      </c>
      <c r="H1588" s="2">
        <f t="shared" si="71"/>
        <v>0.31999999999999318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399.5</v>
      </c>
      <c r="D1593" s="1">
        <v>0</v>
      </c>
      <c r="E1593" s="1">
        <v>0</v>
      </c>
      <c r="F1593" s="1">
        <v>0</v>
      </c>
      <c r="G1593" s="2">
        <f t="shared" si="70"/>
        <v>4.7940000000000005</v>
      </c>
      <c r="H1593" s="2">
        <f t="shared" si="71"/>
        <v>0.5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2440.5</v>
      </c>
      <c r="D1594" s="1">
        <v>0</v>
      </c>
      <c r="E1594" s="1">
        <v>0</v>
      </c>
      <c r="F1594" s="1">
        <v>0</v>
      </c>
      <c r="G1594" s="2">
        <f t="shared" si="70"/>
        <v>31.726499999999998</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473718.9</v>
      </c>
      <c r="D1602" s="1">
        <v>0</v>
      </c>
      <c r="E1602" s="1">
        <v>0</v>
      </c>
      <c r="F1602" s="1">
        <v>0</v>
      </c>
      <c r="G1602" s="2">
        <f t="shared" si="70"/>
        <v>9948.0969000000005</v>
      </c>
      <c r="H1602" s="2">
        <f t="shared" si="71"/>
        <v>9.9999999976716936E-2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473043.9</v>
      </c>
      <c r="D1604" s="1">
        <v>0</v>
      </c>
      <c r="E1604" s="1">
        <v>0</v>
      </c>
      <c r="F1604" s="1">
        <v>0</v>
      </c>
      <c r="G1604" s="2">
        <f t="shared" si="70"/>
        <v>10880.009700000001</v>
      </c>
      <c r="H1604" s="2">
        <f t="shared" si="71"/>
        <v>9.9999999976716936E-2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340173.55</v>
      </c>
      <c r="D1605" s="1">
        <v>0</v>
      </c>
      <c r="E1605" s="1">
        <v>0</v>
      </c>
      <c r="F1605" s="1">
        <v>0</v>
      </c>
      <c r="G1605" s="2">
        <f t="shared" si="70"/>
        <v>8164.1651999999995</v>
      </c>
      <c r="H1605" s="2">
        <f t="shared" si="71"/>
        <v>0.45000000001164153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131969.32</v>
      </c>
      <c r="D1606" s="1">
        <v>0</v>
      </c>
      <c r="E1606" s="1">
        <v>0</v>
      </c>
      <c r="F1606" s="1">
        <v>0</v>
      </c>
      <c r="G1606" s="2">
        <f t="shared" si="70"/>
        <v>3299.2330000000002</v>
      </c>
      <c r="H1606" s="2">
        <f t="shared" si="71"/>
        <v>0.32000000000698492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471.77</v>
      </c>
      <c r="D1607" s="1">
        <v>0</v>
      </c>
      <c r="E1607" s="1">
        <v>0</v>
      </c>
      <c r="F1607" s="1">
        <v>0</v>
      </c>
      <c r="G1607" s="2">
        <f t="shared" si="70"/>
        <v>12.266019999999999</v>
      </c>
      <c r="H1607" s="2">
        <f t="shared" si="71"/>
        <v>0.23000000000001819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429.26</v>
      </c>
      <c r="D1612" s="1">
        <v>0</v>
      </c>
      <c r="E1612" s="1">
        <v>0</v>
      </c>
      <c r="F1612" s="1">
        <v>0</v>
      </c>
      <c r="G1612" s="2">
        <f t="shared" si="70"/>
        <v>13.30706</v>
      </c>
      <c r="H1612" s="2">
        <f t="shared" si="71"/>
        <v>0.25999999999999091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675</v>
      </c>
      <c r="D1613" s="1">
        <v>0</v>
      </c>
      <c r="E1613" s="1">
        <v>0</v>
      </c>
      <c r="F1613" s="1">
        <v>0</v>
      </c>
      <c r="G1613" s="2">
        <f t="shared" si="70"/>
        <v>21.6</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82347.180000000051</v>
      </c>
      <c r="D1621" s="1">
        <v>0</v>
      </c>
      <c r="E1621" s="1">
        <v>0</v>
      </c>
      <c r="F1621" s="1">
        <v>0</v>
      </c>
      <c r="G1621" s="2">
        <f t="shared" si="70"/>
        <v>3293.8872000000019</v>
      </c>
      <c r="H1621" s="2">
        <f t="shared" si="71"/>
        <v>0.18000000005122274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6922.48</v>
      </c>
      <c r="D1622" s="1">
        <v>0</v>
      </c>
      <c r="E1622" s="1">
        <v>0</v>
      </c>
      <c r="F1622" s="1">
        <v>0</v>
      </c>
      <c r="G1622" s="2">
        <f t="shared" si="70"/>
        <v>283.82168000000001</v>
      </c>
      <c r="H1622" s="2">
        <f t="shared" si="71"/>
        <v>0.47999999999956344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6922.48</v>
      </c>
      <c r="D1628" s="1">
        <v>0</v>
      </c>
      <c r="E1628" s="1">
        <v>0</v>
      </c>
      <c r="F1628" s="1">
        <v>0</v>
      </c>
      <c r="G1628" s="2">
        <f t="shared" si="70"/>
        <v>325.35656</v>
      </c>
      <c r="H1628" s="2">
        <f t="shared" si="71"/>
        <v>0.47999999999956344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6922.48</v>
      </c>
      <c r="D1634" s="1">
        <v>0</v>
      </c>
      <c r="E1634" s="1">
        <v>0</v>
      </c>
      <c r="F1634" s="1">
        <v>0</v>
      </c>
      <c r="G1634" s="2">
        <f t="shared" si="70"/>
        <v>366.89143999999999</v>
      </c>
      <c r="H1634" s="2">
        <f t="shared" si="71"/>
        <v>0.47999999999956344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6922.48</v>
      </c>
      <c r="D1635" s="1">
        <v>0</v>
      </c>
      <c r="E1635" s="1">
        <v>0</v>
      </c>
      <c r="F1635" s="1">
        <v>0</v>
      </c>
      <c r="G1635" s="2">
        <f t="shared" si="70"/>
        <v>373.81392</v>
      </c>
      <c r="H1635" s="2">
        <f t="shared" si="71"/>
        <v>0.47999999999956344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75424.700000000012</v>
      </c>
      <c r="D1681" s="1">
        <v>0</v>
      </c>
      <c r="E1681" s="1">
        <v>0</v>
      </c>
      <c r="F1681" s="1">
        <v>0</v>
      </c>
      <c r="G1681" s="2">
        <f t="shared" si="70"/>
        <v>7542.4700000000012</v>
      </c>
      <c r="H1681" s="2">
        <f t="shared" si="71"/>
        <v>0.29999999998835847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75424.700000000012</v>
      </c>
      <c r="D1683" s="1">
        <v>0</v>
      </c>
      <c r="E1683" s="1">
        <v>0</v>
      </c>
      <c r="F1683" s="1">
        <v>0</v>
      </c>
      <c r="G1683" s="2">
        <f t="shared" si="70"/>
        <v>7693.3194000000003</v>
      </c>
      <c r="H1683" s="2">
        <f t="shared" si="71"/>
        <v>0.29999999998835847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14648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406180.43999999994</v>
      </c>
      <c r="I16" s="298">
        <f>'PR-RAS'!E6</f>
        <v>460425.6</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399990.64</v>
      </c>
      <c r="I17" s="298">
        <f>'PR-RAS'!E152</f>
        <v>521750.79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93218.979999999923</v>
      </c>
      <c r="I18" s="298">
        <f>'PR-RAS'!E649</f>
        <v>20326.300000000017</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82961.37</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82347.180000000051</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6922.48</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75424.700000000012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B730" zoomScaleNormal="100" workbookViewId="0">
      <selection activeCell="D745" sqref="D745"/>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406180.43999999994</v>
      </c>
      <c r="E6" s="59">
        <f>E7+E43+E49+E82+E106+E125+E134+E140</f>
        <v>460425.6</v>
      </c>
      <c r="F6" s="44">
        <f t="shared" ref="F6:F132" si="0">IF(D6&lt;&gt;0,IF(E6/D6&gt;=100,"&gt;&gt;100",E6/D6*100),"-")</f>
        <v>113.35494146394642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300037.12</v>
      </c>
      <c r="E49" s="59">
        <f>E50+E53+E58+E61+E64+E68+E71+E74+E77</f>
        <v>341458.03</v>
      </c>
      <c r="F49" s="44">
        <f t="shared" si="0"/>
        <v>113.80526182893638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299455.45</v>
      </c>
      <c r="E68" s="59">
        <f t="shared" si="11"/>
        <v>340842.4</v>
      </c>
      <c r="F68" s="44">
        <f t="shared" si="0"/>
        <v>113.82073694100407</v>
      </c>
    </row>
    <row r="69" spans="1:6" ht="12.75" customHeight="1" x14ac:dyDescent="0.2">
      <c r="A69" s="62" t="s">
        <v>189</v>
      </c>
      <c r="B69" s="63" t="s">
        <v>190</v>
      </c>
      <c r="C69" s="267" t="s">
        <v>189</v>
      </c>
      <c r="D69" s="193">
        <v>297404.76</v>
      </c>
      <c r="E69" s="193">
        <v>340842.4</v>
      </c>
      <c r="F69" s="44">
        <f t="shared" si="0"/>
        <v>114.60556313893564</v>
      </c>
    </row>
    <row r="70" spans="1:6" ht="12" x14ac:dyDescent="0.2">
      <c r="A70" s="62" t="s">
        <v>191</v>
      </c>
      <c r="B70" s="63" t="s">
        <v>192</v>
      </c>
      <c r="C70" s="267" t="s">
        <v>191</v>
      </c>
      <c r="D70" s="193">
        <v>2050.69</v>
      </c>
      <c r="E70" s="193"/>
      <c r="F70" s="44">
        <f t="shared" si="0"/>
        <v>0</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581.66999999999996</v>
      </c>
      <c r="E77" s="59">
        <f t="shared" si="14"/>
        <v>615.63</v>
      </c>
      <c r="F77" s="44">
        <f t="shared" si="0"/>
        <v>105.83836195781113</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581.66999999999996</v>
      </c>
      <c r="E80" s="193">
        <v>615.63</v>
      </c>
      <c r="F80" s="44">
        <f t="shared" si="0"/>
        <v>105.83836195781113</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8146.79</v>
      </c>
      <c r="E106" s="59">
        <f>E107+E112+E120+E124</f>
        <v>8508.67</v>
      </c>
      <c r="F106" s="44">
        <f t="shared" si="0"/>
        <v>104.44199494524837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8146.79</v>
      </c>
      <c r="E112" s="59">
        <f t="shared" si="20"/>
        <v>8508.67</v>
      </c>
      <c r="F112" s="44">
        <f t="shared" si="0"/>
        <v>104.44199494524837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8146.79</v>
      </c>
      <c r="E117" s="193">
        <v>8508.67</v>
      </c>
      <c r="F117" s="44">
        <f t="shared" si="0"/>
        <v>104.44199494524837</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3932.56</v>
      </c>
      <c r="E125" s="59">
        <f t="shared" si="22"/>
        <v>208.5</v>
      </c>
      <c r="F125" s="44">
        <f t="shared" si="0"/>
        <v>5.3018898630917262</v>
      </c>
    </row>
    <row r="126" spans="1:6" ht="12.75" customHeight="1" x14ac:dyDescent="0.2">
      <c r="A126" s="62">
        <v>661</v>
      </c>
      <c r="B126" s="64" t="s">
        <v>303</v>
      </c>
      <c r="C126" s="267" t="s">
        <v>304</v>
      </c>
      <c r="D126" s="59">
        <f t="shared" ref="D126:E126" si="23">SUM(D127:D128)</f>
        <v>3932.56</v>
      </c>
      <c r="E126" s="59">
        <f t="shared" si="23"/>
        <v>208.5</v>
      </c>
      <c r="F126" s="44">
        <f t="shared" si="0"/>
        <v>5.3018898630917262</v>
      </c>
    </row>
    <row r="127" spans="1:6" ht="12.75" customHeight="1" x14ac:dyDescent="0.2">
      <c r="A127" s="62">
        <v>6614</v>
      </c>
      <c r="B127" s="64" t="s">
        <v>305</v>
      </c>
      <c r="C127" s="267" t="s">
        <v>306</v>
      </c>
      <c r="D127" s="193">
        <v>144</v>
      </c>
      <c r="E127" s="193">
        <v>208.5</v>
      </c>
      <c r="F127" s="44">
        <f t="shared" si="0"/>
        <v>144.79166666666669</v>
      </c>
    </row>
    <row r="128" spans="1:6" ht="12.75" customHeight="1" x14ac:dyDescent="0.2">
      <c r="A128" s="62">
        <v>6615</v>
      </c>
      <c r="B128" s="64" t="s">
        <v>307</v>
      </c>
      <c r="C128" s="267" t="s">
        <v>308</v>
      </c>
      <c r="D128" s="193">
        <v>3788.56</v>
      </c>
      <c r="E128" s="193"/>
      <c r="F128" s="44">
        <f t="shared" si="0"/>
        <v>0</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94063.97</v>
      </c>
      <c r="E134" s="59">
        <f t="shared" si="25"/>
        <v>110250.4</v>
      </c>
      <c r="F134" s="44">
        <f t="shared" ref="F134:F229" si="26">IF(D134&lt;&gt;0,IF(E134/D134&gt;=100,"&gt;&gt;100",E134/D134*100),"-")</f>
        <v>117.20789586065736</v>
      </c>
    </row>
    <row r="135" spans="1:6" ht="22.8" x14ac:dyDescent="0.2">
      <c r="A135" s="62">
        <v>671</v>
      </c>
      <c r="B135" s="181" t="s">
        <v>321</v>
      </c>
      <c r="C135" s="267" t="s">
        <v>322</v>
      </c>
      <c r="D135" s="59">
        <f t="shared" ref="D135:E135" si="27">SUM(D136:D138)</f>
        <v>94063.97</v>
      </c>
      <c r="E135" s="59">
        <f t="shared" si="27"/>
        <v>110250.4</v>
      </c>
      <c r="F135" s="44">
        <f t="shared" si="26"/>
        <v>117.20789586065736</v>
      </c>
    </row>
    <row r="136" spans="1:6" ht="12.75" customHeight="1" x14ac:dyDescent="0.2">
      <c r="A136" s="62">
        <v>6711</v>
      </c>
      <c r="B136" s="64" t="s">
        <v>323</v>
      </c>
      <c r="C136" s="267" t="s">
        <v>324</v>
      </c>
      <c r="D136" s="193">
        <v>89542.720000000001</v>
      </c>
      <c r="E136" s="193">
        <v>110250.4</v>
      </c>
      <c r="F136" s="44">
        <f t="shared" si="26"/>
        <v>123.12603414325586</v>
      </c>
    </row>
    <row r="137" spans="1:6" ht="22.8" x14ac:dyDescent="0.2">
      <c r="A137" s="62">
        <v>6712</v>
      </c>
      <c r="B137" s="181" t="s">
        <v>325</v>
      </c>
      <c r="C137" s="267" t="s">
        <v>326</v>
      </c>
      <c r="D137" s="193">
        <v>4521.25</v>
      </c>
      <c r="E137" s="193"/>
      <c r="F137" s="44">
        <f t="shared" si="26"/>
        <v>0</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399990.64</v>
      </c>
      <c r="E152" s="59">
        <f>E153+E164+E202+E221+E230+E262+E273</f>
        <v>521750.79</v>
      </c>
      <c r="F152" s="44">
        <f t="shared" si="26"/>
        <v>130.44074981354564</v>
      </c>
    </row>
    <row r="153" spans="1:6" ht="12.75" customHeight="1" x14ac:dyDescent="0.2">
      <c r="A153" s="62">
        <v>31</v>
      </c>
      <c r="B153" s="63" t="s">
        <v>356</v>
      </c>
      <c r="C153" s="267" t="s">
        <v>35</v>
      </c>
      <c r="D153" s="59">
        <f t="shared" ref="D153:E153" si="30">D154+D159+D160</f>
        <v>282959.8</v>
      </c>
      <c r="E153" s="59">
        <f t="shared" si="30"/>
        <v>387827.74</v>
      </c>
      <c r="F153" s="44">
        <f t="shared" si="26"/>
        <v>137.06107369315359</v>
      </c>
    </row>
    <row r="154" spans="1:6" ht="12.75" customHeight="1" x14ac:dyDescent="0.2">
      <c r="A154" s="62">
        <v>311</v>
      </c>
      <c r="B154" s="63" t="s">
        <v>357</v>
      </c>
      <c r="C154" s="267" t="s">
        <v>358</v>
      </c>
      <c r="D154" s="59">
        <f t="shared" ref="D154:E154" si="31">SUM(D155:D158)</f>
        <v>234721.04</v>
      </c>
      <c r="E154" s="59">
        <f t="shared" si="31"/>
        <v>322530.60000000003</v>
      </c>
      <c r="F154" s="44">
        <f t="shared" si="26"/>
        <v>137.41017848250843</v>
      </c>
    </row>
    <row r="155" spans="1:6" ht="12.75" customHeight="1" x14ac:dyDescent="0.2">
      <c r="A155" s="62">
        <v>3111</v>
      </c>
      <c r="B155" s="63" t="s">
        <v>359</v>
      </c>
      <c r="C155" s="267" t="s">
        <v>360</v>
      </c>
      <c r="D155" s="193">
        <v>232257.51</v>
      </c>
      <c r="E155" s="193">
        <v>315260.40000000002</v>
      </c>
      <c r="F155" s="44">
        <f t="shared" si="26"/>
        <v>135.73744073980646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2463.5300000000002</v>
      </c>
      <c r="E157" s="193">
        <v>7270.2</v>
      </c>
      <c r="F157" s="44">
        <f t="shared" si="26"/>
        <v>295.11311004940063</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10782.88</v>
      </c>
      <c r="E159" s="193">
        <v>17269.349999999999</v>
      </c>
      <c r="F159" s="44">
        <f t="shared" si="26"/>
        <v>160.15526464172837</v>
      </c>
    </row>
    <row r="160" spans="1:6" ht="12.75" customHeight="1" x14ac:dyDescent="0.2">
      <c r="A160" s="62">
        <v>313</v>
      </c>
      <c r="B160" s="64" t="s">
        <v>369</v>
      </c>
      <c r="C160" s="267" t="s">
        <v>370</v>
      </c>
      <c r="D160" s="59">
        <f t="shared" ref="D160:E160" si="32">SUM(D161:D163)</f>
        <v>37455.879999999997</v>
      </c>
      <c r="E160" s="59">
        <f t="shared" si="32"/>
        <v>48027.79</v>
      </c>
      <c r="F160" s="44">
        <f t="shared" si="26"/>
        <v>128.22496761523158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37455.879999999997</v>
      </c>
      <c r="E162" s="193">
        <v>48027.79</v>
      </c>
      <c r="F162" s="44">
        <f t="shared" si="26"/>
        <v>128.22496761523158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116192.09000000001</v>
      </c>
      <c r="E164" s="59">
        <f>E165+E170+E178+E188+E189+E194</f>
        <v>133112.73000000001</v>
      </c>
      <c r="F164" s="44">
        <f t="shared" si="26"/>
        <v>114.56264363606851</v>
      </c>
    </row>
    <row r="165" spans="1:6" ht="12.75" customHeight="1" x14ac:dyDescent="0.2">
      <c r="A165" s="62">
        <v>321</v>
      </c>
      <c r="B165" s="63" t="s">
        <v>379</v>
      </c>
      <c r="C165" s="267" t="s">
        <v>380</v>
      </c>
      <c r="D165" s="59">
        <f t="shared" ref="D165:E165" si="33">SUM(D166:D169)</f>
        <v>17006.86</v>
      </c>
      <c r="E165" s="59">
        <f t="shared" si="33"/>
        <v>20863.240000000002</v>
      </c>
      <c r="F165" s="44">
        <f t="shared" si="26"/>
        <v>122.67543802912473</v>
      </c>
    </row>
    <row r="166" spans="1:6" ht="12.75" customHeight="1" x14ac:dyDescent="0.2">
      <c r="A166" s="62">
        <v>3211</v>
      </c>
      <c r="B166" s="63" t="s">
        <v>381</v>
      </c>
      <c r="C166" s="267" t="s">
        <v>382</v>
      </c>
      <c r="D166" s="193">
        <v>926.6</v>
      </c>
      <c r="E166" s="193">
        <v>1654.95</v>
      </c>
      <c r="F166" s="44">
        <f t="shared" si="26"/>
        <v>178.60457586876754</v>
      </c>
    </row>
    <row r="167" spans="1:6" ht="12.75" customHeight="1" x14ac:dyDescent="0.2">
      <c r="A167" s="62">
        <v>3212</v>
      </c>
      <c r="B167" s="63" t="s">
        <v>383</v>
      </c>
      <c r="C167" s="267" t="s">
        <v>384</v>
      </c>
      <c r="D167" s="193">
        <v>14747.88</v>
      </c>
      <c r="E167" s="193">
        <v>18473.29</v>
      </c>
      <c r="F167" s="44">
        <f t="shared" si="26"/>
        <v>125.26064763206645</v>
      </c>
    </row>
    <row r="168" spans="1:6" ht="12.75" customHeight="1" x14ac:dyDescent="0.2">
      <c r="A168" s="62">
        <v>3213</v>
      </c>
      <c r="B168" s="63" t="s">
        <v>385</v>
      </c>
      <c r="C168" s="267" t="s">
        <v>386</v>
      </c>
      <c r="D168" s="193">
        <v>654.38</v>
      </c>
      <c r="E168" s="193"/>
      <c r="F168" s="44">
        <f t="shared" si="26"/>
        <v>0</v>
      </c>
    </row>
    <row r="169" spans="1:6" ht="12.75" customHeight="1" x14ac:dyDescent="0.2">
      <c r="A169" s="62">
        <v>3214</v>
      </c>
      <c r="B169" s="63" t="s">
        <v>387</v>
      </c>
      <c r="C169" s="267" t="s">
        <v>388</v>
      </c>
      <c r="D169" s="193">
        <v>678</v>
      </c>
      <c r="E169" s="193">
        <v>735</v>
      </c>
      <c r="F169" s="44">
        <f t="shared" si="26"/>
        <v>108.40707964601771</v>
      </c>
    </row>
    <row r="170" spans="1:6" ht="12.75" customHeight="1" x14ac:dyDescent="0.2">
      <c r="A170" s="62">
        <v>322</v>
      </c>
      <c r="B170" s="63" t="s">
        <v>389</v>
      </c>
      <c r="C170" s="267" t="s">
        <v>390</v>
      </c>
      <c r="D170" s="59">
        <f t="shared" ref="D170:E170" si="34">SUM(D171:D177)</f>
        <v>34833.730000000003</v>
      </c>
      <c r="E170" s="59">
        <f t="shared" si="34"/>
        <v>35323.47</v>
      </c>
      <c r="F170" s="44">
        <f t="shared" si="26"/>
        <v>101.40593614292813</v>
      </c>
    </row>
    <row r="171" spans="1:6" ht="12.75" customHeight="1" x14ac:dyDescent="0.2">
      <c r="A171" s="62">
        <v>3221</v>
      </c>
      <c r="B171" s="63" t="s">
        <v>391</v>
      </c>
      <c r="C171" s="267" t="s">
        <v>392</v>
      </c>
      <c r="D171" s="193">
        <v>1633.2</v>
      </c>
      <c r="E171" s="193">
        <v>1295.56</v>
      </c>
      <c r="F171" s="44">
        <f t="shared" si="26"/>
        <v>79.326475630663722</v>
      </c>
    </row>
    <row r="172" spans="1:6" ht="12.75" customHeight="1" x14ac:dyDescent="0.2">
      <c r="A172" s="62">
        <v>3222</v>
      </c>
      <c r="B172" s="63" t="s">
        <v>393</v>
      </c>
      <c r="C172" s="267" t="s">
        <v>394</v>
      </c>
      <c r="D172" s="193">
        <v>20296.990000000002</v>
      </c>
      <c r="E172" s="193">
        <v>22531.91</v>
      </c>
      <c r="F172" s="44">
        <f t="shared" si="26"/>
        <v>111.01109080706055</v>
      </c>
    </row>
    <row r="173" spans="1:6" ht="12.75" customHeight="1" x14ac:dyDescent="0.2">
      <c r="A173" s="62">
        <v>3223</v>
      </c>
      <c r="B173" s="64" t="s">
        <v>395</v>
      </c>
      <c r="C173" s="267" t="s">
        <v>396</v>
      </c>
      <c r="D173" s="193">
        <v>11790.47</v>
      </c>
      <c r="E173" s="193">
        <v>10953.02</v>
      </c>
      <c r="F173" s="44">
        <f t="shared" si="26"/>
        <v>92.897229711792676</v>
      </c>
    </row>
    <row r="174" spans="1:6" ht="12.75" customHeight="1" x14ac:dyDescent="0.2">
      <c r="A174" s="62">
        <v>3224</v>
      </c>
      <c r="B174" s="64" t="s">
        <v>397</v>
      </c>
      <c r="C174" s="267" t="s">
        <v>398</v>
      </c>
      <c r="D174" s="193">
        <v>645.88</v>
      </c>
      <c r="E174" s="193">
        <v>350.59</v>
      </c>
      <c r="F174" s="44">
        <f t="shared" si="26"/>
        <v>54.280980987180286</v>
      </c>
    </row>
    <row r="175" spans="1:6" ht="12.75" customHeight="1" x14ac:dyDescent="0.2">
      <c r="A175" s="62">
        <v>3225</v>
      </c>
      <c r="B175" s="64" t="s">
        <v>399</v>
      </c>
      <c r="C175" s="267" t="s">
        <v>400</v>
      </c>
      <c r="D175" s="193">
        <v>467.19</v>
      </c>
      <c r="E175" s="193">
        <v>60.76</v>
      </c>
      <c r="F175" s="44">
        <f t="shared" si="26"/>
        <v>13.005415355636893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131.63</v>
      </c>
      <c r="F177" s="44" t="str">
        <f t="shared" si="26"/>
        <v>-</v>
      </c>
    </row>
    <row r="178" spans="1:6" ht="12.75" customHeight="1" x14ac:dyDescent="0.2">
      <c r="A178" s="62">
        <v>323</v>
      </c>
      <c r="B178" s="64" t="s">
        <v>405</v>
      </c>
      <c r="C178" s="267" t="s">
        <v>406</v>
      </c>
      <c r="D178" s="59">
        <f t="shared" ref="D178:E178" si="35">SUM(D179:D187)</f>
        <v>61856.79</v>
      </c>
      <c r="E178" s="59">
        <f t="shared" si="35"/>
        <v>71118.36</v>
      </c>
      <c r="F178" s="44">
        <f t="shared" si="26"/>
        <v>114.97260042106939</v>
      </c>
    </row>
    <row r="179" spans="1:6" ht="12.75" customHeight="1" x14ac:dyDescent="0.2">
      <c r="A179" s="62">
        <v>3231</v>
      </c>
      <c r="B179" s="64" t="s">
        <v>407</v>
      </c>
      <c r="C179" s="267" t="s">
        <v>408</v>
      </c>
      <c r="D179" s="193">
        <v>46142.85</v>
      </c>
      <c r="E179" s="193">
        <v>44247.69</v>
      </c>
      <c r="F179" s="44">
        <f t="shared" si="26"/>
        <v>95.892841469480118</v>
      </c>
    </row>
    <row r="180" spans="1:6" ht="12.75" customHeight="1" x14ac:dyDescent="0.2">
      <c r="A180" s="62">
        <v>3232</v>
      </c>
      <c r="B180" s="64" t="s">
        <v>409</v>
      </c>
      <c r="C180" s="267" t="s">
        <v>410</v>
      </c>
      <c r="D180" s="193">
        <v>10698.78</v>
      </c>
      <c r="E180" s="193">
        <v>8903.2999999999993</v>
      </c>
      <c r="F180" s="44">
        <f t="shared" si="26"/>
        <v>83.217899610983665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2092.25</v>
      </c>
      <c r="E182" s="193">
        <v>1291.43</v>
      </c>
      <c r="F182" s="44">
        <f t="shared" si="26"/>
        <v>61.724459314135501</v>
      </c>
    </row>
    <row r="183" spans="1:6" ht="12.75" customHeight="1" x14ac:dyDescent="0.2">
      <c r="A183" s="62">
        <v>3235</v>
      </c>
      <c r="B183" s="63" t="s">
        <v>415</v>
      </c>
      <c r="C183" s="267" t="s">
        <v>416</v>
      </c>
      <c r="D183" s="193">
        <v>597.29999999999995</v>
      </c>
      <c r="E183" s="193">
        <v>578.20000000000005</v>
      </c>
      <c r="F183" s="44">
        <f t="shared" si="26"/>
        <v>96.802276912774161</v>
      </c>
    </row>
    <row r="184" spans="1:6" ht="12.75" customHeight="1" x14ac:dyDescent="0.2">
      <c r="A184" s="62">
        <v>3236</v>
      </c>
      <c r="B184" s="63" t="s">
        <v>417</v>
      </c>
      <c r="C184" s="267" t="s">
        <v>418</v>
      </c>
      <c r="D184" s="193">
        <v>271.75</v>
      </c>
      <c r="E184" s="193">
        <v>231.26</v>
      </c>
      <c r="F184" s="44">
        <f t="shared" si="26"/>
        <v>85.100275988960433</v>
      </c>
    </row>
    <row r="185" spans="1:6" ht="12.75" customHeight="1" x14ac:dyDescent="0.2">
      <c r="A185" s="62">
        <v>3237</v>
      </c>
      <c r="B185" s="63" t="s">
        <v>419</v>
      </c>
      <c r="C185" s="267" t="s">
        <v>420</v>
      </c>
      <c r="D185" s="193">
        <v>531.78</v>
      </c>
      <c r="E185" s="193">
        <v>607.63</v>
      </c>
      <c r="F185" s="44">
        <f t="shared" si="26"/>
        <v>114.26341720260258</v>
      </c>
    </row>
    <row r="186" spans="1:6" ht="12.75" customHeight="1" x14ac:dyDescent="0.2">
      <c r="A186" s="62">
        <v>3238</v>
      </c>
      <c r="B186" s="63" t="s">
        <v>421</v>
      </c>
      <c r="C186" s="267" t="s">
        <v>422</v>
      </c>
      <c r="D186" s="193">
        <v>674.08</v>
      </c>
      <c r="E186" s="193">
        <v>600</v>
      </c>
      <c r="F186" s="44">
        <f t="shared" si="26"/>
        <v>89.010206503679086</v>
      </c>
    </row>
    <row r="187" spans="1:6" ht="12.75" customHeight="1" x14ac:dyDescent="0.2">
      <c r="A187" s="62">
        <v>3239</v>
      </c>
      <c r="B187" s="63" t="s">
        <v>423</v>
      </c>
      <c r="C187" s="267" t="s">
        <v>424</v>
      </c>
      <c r="D187" s="193">
        <v>848</v>
      </c>
      <c r="E187" s="193">
        <v>14658.85</v>
      </c>
      <c r="F187" s="44">
        <f t="shared" si="26"/>
        <v>1728.6379716981135</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2494.71</v>
      </c>
      <c r="E194" s="59">
        <f t="shared" si="36"/>
        <v>5807.66</v>
      </c>
      <c r="F194" s="44">
        <f t="shared" si="26"/>
        <v>232.79900268969138</v>
      </c>
    </row>
    <row r="195" spans="1:6" ht="12.75" customHeight="1" x14ac:dyDescent="0.2">
      <c r="A195" s="62">
        <v>3291</v>
      </c>
      <c r="B195" s="182" t="s">
        <v>439</v>
      </c>
      <c r="C195" s="267" t="s">
        <v>440</v>
      </c>
      <c r="D195" s="193">
        <v>463.37</v>
      </c>
      <c r="E195" s="193">
        <v>1837.22</v>
      </c>
      <c r="F195" s="44">
        <f t="shared" si="26"/>
        <v>396.49092517858298</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116.7</v>
      </c>
      <c r="F197" s="44" t="str">
        <f t="shared" si="26"/>
        <v>-</v>
      </c>
    </row>
    <row r="198" spans="1:6" ht="12.75" customHeight="1" x14ac:dyDescent="0.2">
      <c r="A198" s="62">
        <v>3294</v>
      </c>
      <c r="B198" s="63" t="s">
        <v>445</v>
      </c>
      <c r="C198" s="267" t="s">
        <v>446</v>
      </c>
      <c r="D198" s="193">
        <v>539.59</v>
      </c>
      <c r="E198" s="193">
        <v>531.5</v>
      </c>
      <c r="F198" s="44">
        <f t="shared" si="26"/>
        <v>98.500713504697998</v>
      </c>
    </row>
    <row r="199" spans="1:6" ht="12.75" customHeight="1" x14ac:dyDescent="0.2">
      <c r="A199" s="62">
        <v>3295</v>
      </c>
      <c r="B199" s="63" t="s">
        <v>447</v>
      </c>
      <c r="C199" s="267" t="s">
        <v>448</v>
      </c>
      <c r="D199" s="193">
        <v>1052.56</v>
      </c>
      <c r="E199" s="193">
        <v>1700.13</v>
      </c>
      <c r="F199" s="44">
        <f t="shared" si="26"/>
        <v>161.52333358668392</v>
      </c>
    </row>
    <row r="200" spans="1:6" ht="12.75" customHeight="1" x14ac:dyDescent="0.2">
      <c r="A200" s="62" t="s">
        <v>449</v>
      </c>
      <c r="B200" s="63" t="s">
        <v>450</v>
      </c>
      <c r="C200" s="267" t="s">
        <v>449</v>
      </c>
      <c r="D200" s="193">
        <v>279.95999999999998</v>
      </c>
      <c r="E200" s="193"/>
      <c r="F200" s="44">
        <f t="shared" si="26"/>
        <v>0</v>
      </c>
    </row>
    <row r="201" spans="1:6" ht="12.75" customHeight="1" x14ac:dyDescent="0.2">
      <c r="A201" s="62">
        <v>3299</v>
      </c>
      <c r="B201" s="63" t="s">
        <v>451</v>
      </c>
      <c r="C201" s="267" t="s">
        <v>452</v>
      </c>
      <c r="D201" s="193">
        <v>159.22999999999999</v>
      </c>
      <c r="E201" s="193">
        <v>1622.11</v>
      </c>
      <c r="F201" s="44">
        <f t="shared" si="26"/>
        <v>1018.7213464799347</v>
      </c>
    </row>
    <row r="202" spans="1:6" ht="12.75" customHeight="1" x14ac:dyDescent="0.2">
      <c r="A202" s="62">
        <v>34</v>
      </c>
      <c r="B202" s="182" t="s">
        <v>453</v>
      </c>
      <c r="C202" s="267" t="s">
        <v>454</v>
      </c>
      <c r="D202" s="59">
        <f t="shared" ref="D202:E202" si="37">D203+D208+D216</f>
        <v>499.51</v>
      </c>
      <c r="E202" s="59">
        <f t="shared" si="37"/>
        <v>471.32</v>
      </c>
      <c r="F202" s="44">
        <f t="shared" si="26"/>
        <v>94.356469339953151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499.51</v>
      </c>
      <c r="E216" s="59">
        <f t="shared" si="40"/>
        <v>471.32</v>
      </c>
      <c r="F216" s="44">
        <f t="shared" si="26"/>
        <v>94.356469339953151</v>
      </c>
    </row>
    <row r="217" spans="1:6" ht="12.75" customHeight="1" x14ac:dyDescent="0.2">
      <c r="A217" s="62">
        <v>3431</v>
      </c>
      <c r="B217" s="181" t="s">
        <v>483</v>
      </c>
      <c r="C217" s="267" t="s">
        <v>484</v>
      </c>
      <c r="D217" s="193">
        <v>348.97</v>
      </c>
      <c r="E217" s="193">
        <v>471.32</v>
      </c>
      <c r="F217" s="44">
        <f t="shared" si="26"/>
        <v>135.06032037137859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150.54</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339.24</v>
      </c>
      <c r="E273" s="59">
        <f t="shared" si="60"/>
        <v>339</v>
      </c>
      <c r="F273" s="44">
        <f t="shared" ref="F273:F277" si="61">IF(D273&lt;&gt;0,IF(E273/D273&gt;=100,"&gt;&gt;100",E273/D273*100),"-")</f>
        <v>99.929253625751684</v>
      </c>
    </row>
    <row r="274" spans="1:6" ht="12.75" customHeight="1" x14ac:dyDescent="0.2">
      <c r="A274" s="62">
        <v>381</v>
      </c>
      <c r="B274" s="63" t="s">
        <v>588</v>
      </c>
      <c r="C274" s="267" t="s">
        <v>589</v>
      </c>
      <c r="D274" s="59">
        <f t="shared" ref="D274:E274" si="62">SUM(D275:D277)</f>
        <v>339.24</v>
      </c>
      <c r="E274" s="59">
        <f t="shared" si="62"/>
        <v>339</v>
      </c>
      <c r="F274" s="44">
        <f t="shared" si="61"/>
        <v>99.929253625751684</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339.24</v>
      </c>
      <c r="E276" s="193">
        <v>339</v>
      </c>
      <c r="F276" s="44">
        <f t="shared" si="61"/>
        <v>99.929253625751684</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399990.64</v>
      </c>
      <c r="E299" s="59">
        <f>E152-E297+E298</f>
        <v>521750.79</v>
      </c>
      <c r="F299" s="44">
        <f t="shared" si="68"/>
        <v>130.44074981354564</v>
      </c>
    </row>
    <row r="300" spans="1:6" ht="12.75" customHeight="1" x14ac:dyDescent="0.2">
      <c r="A300" s="62" t="s">
        <v>629</v>
      </c>
      <c r="B300" s="63" t="s">
        <v>640</v>
      </c>
      <c r="C300" s="267" t="s">
        <v>641</v>
      </c>
      <c r="D300" s="59">
        <f>IF(D6&gt;=D299,D6-D299,0)</f>
        <v>6189.7999999999302</v>
      </c>
      <c r="E300" s="59">
        <f>IF(E6&gt;=E299,E6-E299,0)</f>
        <v>0</v>
      </c>
      <c r="F300" s="44">
        <f t="shared" si="68"/>
        <v>0</v>
      </c>
    </row>
    <row r="301" spans="1:6" ht="12.75" customHeight="1" x14ac:dyDescent="0.2">
      <c r="A301" s="62" t="s">
        <v>629</v>
      </c>
      <c r="B301" s="63" t="s">
        <v>642</v>
      </c>
      <c r="C301" s="267" t="s">
        <v>643</v>
      </c>
      <c r="D301" s="59">
        <f>IF(D299&gt;=D6,D299-D6,0)</f>
        <v>0</v>
      </c>
      <c r="E301" s="59">
        <f>IF(E299&gt;=E6,E299-E6,0)</f>
        <v>61325.19</v>
      </c>
      <c r="F301" s="44" t="str">
        <f t="shared" si="68"/>
        <v>-</v>
      </c>
    </row>
    <row r="302" spans="1:6" ht="12.75" customHeight="1" x14ac:dyDescent="0.2">
      <c r="A302" s="62">
        <v>92211</v>
      </c>
      <c r="B302" s="63" t="s">
        <v>644</v>
      </c>
      <c r="C302" s="267" t="s">
        <v>645</v>
      </c>
      <c r="D302" s="193">
        <v>199757.1</v>
      </c>
      <c r="E302" s="193">
        <v>193732.14</v>
      </c>
      <c r="F302" s="44">
        <f t="shared" si="68"/>
        <v>96.983856894198013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9094.4500000000007</v>
      </c>
      <c r="E304" s="193">
        <v>57301.039999999979</v>
      </c>
      <c r="F304" s="44">
        <f t="shared" si="68"/>
        <v>630.06602928159452</v>
      </c>
    </row>
    <row r="305" spans="1:6" ht="12" x14ac:dyDescent="0.2">
      <c r="A305" s="62">
        <v>9661</v>
      </c>
      <c r="B305" s="228" t="s">
        <v>650</v>
      </c>
      <c r="C305" s="267" t="s">
        <v>651</v>
      </c>
      <c r="D305" s="193">
        <v>3492</v>
      </c>
      <c r="E305" s="193">
        <v>2881.26</v>
      </c>
      <c r="F305" s="44">
        <f t="shared" si="68"/>
        <v>82.510309278350519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5139.07</v>
      </c>
      <c r="E360" s="59">
        <f t="shared" si="86"/>
        <v>2440.5</v>
      </c>
      <c r="F360" s="44">
        <f t="shared" si="72"/>
        <v>47.489137139599194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5139.07</v>
      </c>
      <c r="E373" s="59">
        <f t="shared" si="90"/>
        <v>2440.5</v>
      </c>
      <c r="F373" s="44">
        <f t="shared" si="72"/>
        <v>47.489137139599194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4822.75</v>
      </c>
      <c r="E379" s="59">
        <f t="shared" si="92"/>
        <v>2440.5</v>
      </c>
      <c r="F379" s="44">
        <f t="shared" si="72"/>
        <v>50.603908558395105</v>
      </c>
    </row>
    <row r="380" spans="1:6" ht="12.75" customHeight="1" x14ac:dyDescent="0.2">
      <c r="A380" s="62">
        <v>4221</v>
      </c>
      <c r="B380" s="63" t="s">
        <v>695</v>
      </c>
      <c r="C380" s="267" t="s">
        <v>787</v>
      </c>
      <c r="D380" s="193">
        <v>4822.75</v>
      </c>
      <c r="E380" s="193">
        <v>675</v>
      </c>
      <c r="F380" s="44">
        <f t="shared" si="72"/>
        <v>13.996164014307189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1765.5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316.32</v>
      </c>
      <c r="E393" s="59">
        <f t="shared" si="94"/>
        <v>0</v>
      </c>
      <c r="F393" s="44">
        <f t="shared" si="72"/>
        <v>0</v>
      </c>
    </row>
    <row r="394" spans="1:6" ht="12.75" customHeight="1" x14ac:dyDescent="0.2">
      <c r="A394" s="62">
        <v>4241</v>
      </c>
      <c r="B394" s="63" t="s">
        <v>804</v>
      </c>
      <c r="C394" s="267" t="s">
        <v>805</v>
      </c>
      <c r="D394" s="193">
        <v>316.32</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5139.07</v>
      </c>
      <c r="E418" s="59">
        <f t="shared" si="102"/>
        <v>2440.5</v>
      </c>
      <c r="F418" s="44">
        <f t="shared" si="72"/>
        <v>47.489137139599194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107588.85</v>
      </c>
      <c r="E420" s="193">
        <v>109640.15</v>
      </c>
      <c r="F420" s="44">
        <f t="shared" si="72"/>
        <v>101.90661021100233</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406180.43999999994</v>
      </c>
      <c r="E422" s="59">
        <f>E6+E308</f>
        <v>460425.6</v>
      </c>
      <c r="F422" s="44">
        <f t="shared" si="72"/>
        <v>113.35494146394642</v>
      </c>
    </row>
    <row r="423" spans="1:6" ht="12.75" customHeight="1" x14ac:dyDescent="0.2">
      <c r="A423" s="62" t="s">
        <v>629</v>
      </c>
      <c r="B423" s="63" t="s">
        <v>852</v>
      </c>
      <c r="C423" s="267" t="s">
        <v>853</v>
      </c>
      <c r="D423" s="59">
        <f t="shared" ref="D423:E423" si="103">D299+D360</f>
        <v>405129.71</v>
      </c>
      <c r="E423" s="59">
        <f t="shared" si="103"/>
        <v>524191.29</v>
      </c>
      <c r="F423" s="44">
        <f t="shared" si="72"/>
        <v>129.38850868281173</v>
      </c>
    </row>
    <row r="424" spans="1:6" ht="12.75" customHeight="1" x14ac:dyDescent="0.2">
      <c r="A424" s="62" t="s">
        <v>629</v>
      </c>
      <c r="B424" s="63" t="s">
        <v>854</v>
      </c>
      <c r="C424" s="267" t="s">
        <v>855</v>
      </c>
      <c r="D424" s="59">
        <f t="shared" ref="D424:E424" si="104">IF(D422&gt;=D423,D422-D423,0)</f>
        <v>1050.7299999999232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63765.69</v>
      </c>
      <c r="F425" s="44" t="str">
        <f t="shared" si="72"/>
        <v>-</v>
      </c>
    </row>
    <row r="426" spans="1:6" ht="12.75" customHeight="1" x14ac:dyDescent="0.2">
      <c r="A426" s="271" t="s">
        <v>858</v>
      </c>
      <c r="B426" s="182" t="s">
        <v>859</v>
      </c>
      <c r="C426" s="272" t="s">
        <v>860</v>
      </c>
      <c r="D426" s="59">
        <f t="shared" ref="D426:E426" si="106">IF(D302-D303+D419-D420&gt;=0,D302-D303+D419-D420,0)</f>
        <v>92168.25</v>
      </c>
      <c r="E426" s="59">
        <f t="shared" si="106"/>
        <v>84091.99000000002</v>
      </c>
      <c r="F426" s="44">
        <f t="shared" si="72"/>
        <v>91.237481453754427</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9094.4500000000007</v>
      </c>
      <c r="E428" s="80">
        <f t="shared" si="108"/>
        <v>57301.039999999979</v>
      </c>
      <c r="F428" s="60">
        <f t="shared" si="72"/>
        <v>630.06602928159452</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406180.43999999994</v>
      </c>
      <c r="E643" s="59">
        <f>E422+E430</f>
        <v>460425.6</v>
      </c>
      <c r="F643" s="44">
        <f t="shared" si="109"/>
        <v>113.35494146394642</v>
      </c>
    </row>
    <row r="644" spans="1:6" ht="12.75" customHeight="1" x14ac:dyDescent="0.2">
      <c r="A644" s="62" t="s">
        <v>629</v>
      </c>
      <c r="B644" s="63" t="s">
        <v>1285</v>
      </c>
      <c r="C644" s="267" t="s">
        <v>1286</v>
      </c>
      <c r="D644" s="59">
        <f>D423+D535</f>
        <v>405129.71</v>
      </c>
      <c r="E644" s="59">
        <f>E423+E535</f>
        <v>524191.29</v>
      </c>
      <c r="F644" s="44">
        <f t="shared" si="109"/>
        <v>129.38850868281173</v>
      </c>
    </row>
    <row r="645" spans="1:6" ht="12.75" customHeight="1" x14ac:dyDescent="0.2">
      <c r="A645" s="62" t="s">
        <v>629</v>
      </c>
      <c r="B645" s="63" t="s">
        <v>1287</v>
      </c>
      <c r="C645" s="267" t="s">
        <v>1288</v>
      </c>
      <c r="D645" s="59">
        <f t="shared" ref="D645:E645" si="163">IF(D643&gt;=D644,D643-D644,0)</f>
        <v>1050.7299999999232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63765.69</v>
      </c>
      <c r="F646" s="44" t="str">
        <f t="shared" si="109"/>
        <v>-</v>
      </c>
    </row>
    <row r="647" spans="1:6" ht="22.8" x14ac:dyDescent="0.2">
      <c r="A647" s="271" t="s">
        <v>1291</v>
      </c>
      <c r="B647" s="63" t="s">
        <v>1292</v>
      </c>
      <c r="C647" s="272" t="s">
        <v>1291</v>
      </c>
      <c r="D647" s="59">
        <f>IF(D426-D427+D641-D642&gt;=0,D426-D427+D641-D642,0)</f>
        <v>92168.25</v>
      </c>
      <c r="E647" s="59">
        <f>IF(E426-E427+E641-E642&gt;=0,E426-E427+E641-E642,0)</f>
        <v>84091.99000000002</v>
      </c>
      <c r="F647" s="44">
        <f t="shared" si="109"/>
        <v>91.237481453754427</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93218.979999999923</v>
      </c>
      <c r="E649" s="59">
        <f t="shared" si="165"/>
        <v>20326.300000000017</v>
      </c>
      <c r="F649" s="44">
        <f t="shared" si="109"/>
        <v>21.804894239349149</v>
      </c>
    </row>
    <row r="650" spans="1:6" ht="22.8" x14ac:dyDescent="0.2">
      <c r="A650" s="62" t="s">
        <v>629</v>
      </c>
      <c r="B650" s="63" t="s">
        <v>1297</v>
      </c>
      <c r="C650" s="267" t="s">
        <v>1298</v>
      </c>
      <c r="D650" s="59">
        <f t="shared" ref="D650:E650" si="166">IF(D646+D648-D645-D647&gt;=0,D646+D648-D645-D647,0)</f>
        <v>0</v>
      </c>
      <c r="E650" s="59">
        <f t="shared" si="166"/>
        <v>0</v>
      </c>
      <c r="F650" s="44" t="str">
        <f t="shared" si="109"/>
        <v>-</v>
      </c>
    </row>
    <row r="651" spans="1:6" ht="22.8" x14ac:dyDescent="0.2">
      <c r="A651" s="269" t="s">
        <v>1299</v>
      </c>
      <c r="B651" s="183" t="s">
        <v>1300</v>
      </c>
      <c r="C651" s="270" t="s">
        <v>1299</v>
      </c>
      <c r="D651" s="195">
        <v>53542.14</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100800.53</v>
      </c>
      <c r="E653" s="193">
        <v>99855.59</v>
      </c>
      <c r="F653" s="44">
        <f t="shared" ref="F653:F740" si="167">IF(D653&lt;&gt;0,IF(E653/D653&gt;=100,"&gt;&gt;100",E653/D653*100),"-")</f>
        <v>99.062564452786106</v>
      </c>
    </row>
    <row r="654" spans="1:6" ht="12.75" customHeight="1" x14ac:dyDescent="0.2">
      <c r="A654" s="62" t="s">
        <v>1304</v>
      </c>
      <c r="B654" s="63" t="s">
        <v>1305</v>
      </c>
      <c r="C654" s="267" t="s">
        <v>1304</v>
      </c>
      <c r="D654" s="193">
        <v>126415.66</v>
      </c>
      <c r="E654" s="193">
        <v>141628.67000000001</v>
      </c>
      <c r="F654" s="44">
        <f t="shared" si="167"/>
        <v>112.03411824136347</v>
      </c>
    </row>
    <row r="655" spans="1:6" ht="12.75" customHeight="1" x14ac:dyDescent="0.2">
      <c r="A655" s="62" t="s">
        <v>1306</v>
      </c>
      <c r="B655" s="63" t="s">
        <v>1307</v>
      </c>
      <c r="C655" s="267" t="s">
        <v>1306</v>
      </c>
      <c r="D655" s="193">
        <v>93281.09</v>
      </c>
      <c r="E655" s="193">
        <v>155797.44</v>
      </c>
      <c r="F655" s="44">
        <f t="shared" si="167"/>
        <v>167.01931763447448</v>
      </c>
    </row>
    <row r="656" spans="1:6" ht="22.8" x14ac:dyDescent="0.2">
      <c r="A656" s="62">
        <v>11</v>
      </c>
      <c r="B656" s="63" t="s">
        <v>1308</v>
      </c>
      <c r="C656" s="267" t="s">
        <v>1309</v>
      </c>
      <c r="D656" s="59">
        <f t="shared" ref="D656:E656" si="168">+D653+D654-D655</f>
        <v>133935.1</v>
      </c>
      <c r="E656" s="59">
        <f t="shared" si="168"/>
        <v>85686.82</v>
      </c>
      <c r="F656" s="44">
        <f t="shared" si="167"/>
        <v>63.976373631706707</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31</v>
      </c>
      <c r="E658" s="273">
        <v>32</v>
      </c>
      <c r="F658" s="44">
        <f t="shared" si="167"/>
        <v>103.2258064516129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24</v>
      </c>
      <c r="E660" s="273">
        <v>24</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13145.53</v>
      </c>
      <c r="E683" s="191">
        <v>14123.34</v>
      </c>
      <c r="F683" s="70">
        <f t="shared" si="167"/>
        <v>107.43834596246784</v>
      </c>
    </row>
    <row r="684" spans="1:6" ht="22.8" x14ac:dyDescent="0.2">
      <c r="A684" s="69">
        <v>63613</v>
      </c>
      <c r="B684" s="181" t="s">
        <v>1365</v>
      </c>
      <c r="C684" s="301" t="s">
        <v>1366</v>
      </c>
      <c r="D684" s="191">
        <v>284259.23</v>
      </c>
      <c r="E684" s="191">
        <v>326719.06</v>
      </c>
      <c r="F684" s="70">
        <f t="shared" si="167"/>
        <v>114.93701013683884</v>
      </c>
    </row>
    <row r="685" spans="1:6" ht="22.8" x14ac:dyDescent="0.2">
      <c r="A685" s="62">
        <v>63622</v>
      </c>
      <c r="B685" s="264" t="s">
        <v>1367</v>
      </c>
      <c r="C685" s="267" t="s">
        <v>1368</v>
      </c>
      <c r="D685" s="193">
        <v>2050.69</v>
      </c>
      <c r="E685" s="193">
        <v>0</v>
      </c>
      <c r="F685" s="44">
        <f t="shared" si="167"/>
        <v>0</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8146.79</v>
      </c>
      <c r="E724" s="191">
        <v>8508.67</v>
      </c>
      <c r="F724" s="70">
        <f t="shared" si="167"/>
        <v>104.44199494524837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4700.1899999999996</v>
      </c>
      <c r="F732" s="70" t="str">
        <f t="shared" si="167"/>
        <v>-</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14747.88</v>
      </c>
      <c r="E734" s="191">
        <v>18473.29</v>
      </c>
      <c r="F734" s="70">
        <f t="shared" si="167"/>
        <v>125.26064763206645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531.78</v>
      </c>
      <c r="E738" s="193">
        <v>607.63</v>
      </c>
      <c r="F738" s="44">
        <f t="shared" si="167"/>
        <v>114.26341720260258</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463.37</v>
      </c>
      <c r="E741" s="191">
        <v>1837.22</v>
      </c>
      <c r="F741" s="70">
        <f t="shared" ref="F741:F1006" si="169">IF(D741&lt;&gt;0,IF(E741/D741&gt;=100,"&gt;&gt;100",E741/D741*100),"-")</f>
        <v>396.49092517858298</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106" sqref="D10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82961.37</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473104.71</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470664.21</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340367.01</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129426.38</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471.32</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399.5</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2440.5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473718.9</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473043.9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340173.55</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131969.32</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471.77</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429.26</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675</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82347.180000000051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6922.48</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6922.48</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6922.48</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6922.48</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75424.700000000012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f>54013.66+17054.05+4356.99</f>
        <v>75424.700000000012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abSelected="1"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14648</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2025-07-10T08:50:03Z</dcterms:modified>
</cp:coreProperties>
</file>